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qrxt\OneDrive\デスクトップ\"/>
    </mc:Choice>
  </mc:AlternateContent>
  <xr:revisionPtr revIDLastSave="0" documentId="8_{21410683-4F70-4D35-B7BD-A8F7D986E61C}" xr6:coauthVersionLast="47" xr6:coauthVersionMax="47" xr10:uidLastSave="{00000000-0000-0000-0000-000000000000}"/>
  <bookViews>
    <workbookView xWindow="-98" yWindow="-98" windowWidth="19396" windowHeight="11596" activeTab="2" xr2:uid="{6413C816-640A-4D30-96EF-D416BF4FE3EC}"/>
  </bookViews>
  <sheets>
    <sheet name="福銀" sheetId="4" r:id="rId1"/>
    <sheet name="肥後０．７５" sheetId="5" r:id="rId2"/>
    <sheet name="肥後０．６２５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6" l="1"/>
  <c r="K18" i="6"/>
  <c r="B18" i="6"/>
  <c r="K16" i="6"/>
  <c r="K20" i="6" s="1"/>
  <c r="B16" i="6"/>
  <c r="M5" i="6"/>
  <c r="D37" i="5"/>
  <c r="K18" i="5"/>
  <c r="B18" i="5"/>
  <c r="K16" i="5"/>
  <c r="K20" i="5" s="1"/>
  <c r="B16" i="5"/>
  <c r="M5" i="5"/>
  <c r="D37" i="4"/>
  <c r="K18" i="4"/>
  <c r="K16" i="4"/>
  <c r="K20" i="4" s="1"/>
  <c r="B16" i="4"/>
  <c r="B18" i="4"/>
  <c r="M5" i="4"/>
</calcChain>
</file>

<file path=xl/sharedStrings.xml><?xml version="1.0" encoding="utf-8"?>
<sst xmlns="http://schemas.openxmlformats.org/spreadsheetml/2006/main" count="329" uniqueCount="74">
  <si>
    <t>※諸費用はあくまでも概算であり、確定したものではありませんのでご了承ください。</t>
  </si>
  <si>
    <t>※その他に不動産取得税（不動産取得後1年以内）が必要となります。</t>
  </si>
  <si>
    <t>円</t>
  </si>
  <si>
    <t>諸費用合計</t>
  </si>
  <si>
    <t>13．照明器具、エアコン、カーテンなど</t>
    <rPh sb="3" eb="7">
      <t>ショウメイキグ</t>
    </rPh>
    <phoneticPr fontId="2"/>
  </si>
  <si>
    <t>12．リフォーム費用</t>
  </si>
  <si>
    <t>建築士</t>
    <rPh sb="0" eb="3">
      <t>ケンチクシ</t>
    </rPh>
    <phoneticPr fontId="2"/>
  </si>
  <si>
    <t>11.適合証明書</t>
    <rPh sb="3" eb="8">
      <t>テキゴウショウメイショ</t>
    </rPh>
    <phoneticPr fontId="2"/>
  </si>
  <si>
    <t>司法書士</t>
    <rPh sb="0" eb="4">
      <t>シホウショシ</t>
    </rPh>
    <phoneticPr fontId="2"/>
  </si>
  <si>
    <t>10. 登記費用</t>
  </si>
  <si>
    <t>９．司法書士費用</t>
  </si>
  <si>
    <t>管理費2ケ月分+積立金2ケ月分</t>
    <rPh sb="0" eb="3">
      <t>カンリヒ</t>
    </rPh>
    <rPh sb="5" eb="7">
      <t>ツキブン</t>
    </rPh>
    <rPh sb="8" eb="11">
      <t>ツミタテキン</t>
    </rPh>
    <rPh sb="13" eb="14">
      <t>ツキ</t>
    </rPh>
    <rPh sb="14" eb="15">
      <t>ブン</t>
    </rPh>
    <phoneticPr fontId="2"/>
  </si>
  <si>
    <r>
      <t>８．</t>
    </r>
    <r>
      <rPr>
        <sz val="10"/>
        <rFont val="HG丸ｺﾞｼｯｸM-PRO"/>
        <family val="3"/>
        <charset val="128"/>
      </rPr>
      <t>管理費・修繕積立金等精算金</t>
    </r>
  </si>
  <si>
    <r>
      <t>７．</t>
    </r>
    <r>
      <rPr>
        <sz val="10"/>
        <rFont val="HG丸ｺﾞｼｯｸM-PRO"/>
        <family val="3"/>
        <charset val="128"/>
      </rPr>
      <t>固定資産税等精算金</t>
    </r>
  </si>
  <si>
    <t>＊</t>
    <phoneticPr fontId="2"/>
  </si>
  <si>
    <t>６．火災保険料等</t>
  </si>
  <si>
    <t>５．ローン契約書印紙代</t>
  </si>
  <si>
    <t>借入金額×2.3％</t>
    <rPh sb="0" eb="4">
      <t>カリイレキンガク</t>
    </rPh>
    <phoneticPr fontId="2"/>
  </si>
  <si>
    <t>４．ローン保証料</t>
  </si>
  <si>
    <t>３．ローン事務手数料</t>
  </si>
  <si>
    <t>物件価格×３％+6万円×10％</t>
    <rPh sb="0" eb="4">
      <t>ブッケンカカク</t>
    </rPh>
    <rPh sb="9" eb="10">
      <t>マン</t>
    </rPh>
    <rPh sb="10" eb="11">
      <t>エン</t>
    </rPh>
    <phoneticPr fontId="2"/>
  </si>
  <si>
    <t>２．仲介手数料</t>
  </si>
  <si>
    <t>１．売買契約書印紙代</t>
  </si>
  <si>
    <t>備考</t>
  </si>
  <si>
    <t>お支払い時期</t>
  </si>
  <si>
    <t>金額</t>
  </si>
  <si>
    <t>摘要</t>
  </si>
  <si>
    <t>２．ご購入に伴う概算諸費用</t>
  </si>
  <si>
    <t>円</t>
    <rPh sb="0" eb="1">
      <t>エン</t>
    </rPh>
    <phoneticPr fontId="2"/>
  </si>
  <si>
    <t>管理費、積立金、駐車場使用料込み</t>
    <rPh sb="0" eb="3">
      <t>カンリヒ</t>
    </rPh>
    <rPh sb="4" eb="7">
      <t>ツミタテキン</t>
    </rPh>
    <rPh sb="8" eb="11">
      <t>チュウシャジョウ</t>
    </rPh>
    <rPh sb="11" eb="14">
      <t>シヨウリョウ</t>
    </rPh>
    <rPh sb="14" eb="15">
      <t>コ</t>
    </rPh>
    <phoneticPr fontId="2"/>
  </si>
  <si>
    <t>年間返済額合計               （毎月＋ボーナス）</t>
  </si>
  <si>
    <t>※返済額は目安ですので、実際の額とは差異があります。  ※返済額については、固定金利期間選択型の場合、当初 期間の返済額になります。</t>
  </si>
  <si>
    <t>年間返済額</t>
  </si>
  <si>
    <t>万円</t>
  </si>
  <si>
    <t>借入金額合計</t>
  </si>
  <si>
    <t>合計</t>
  </si>
  <si>
    <t>%</t>
  </si>
  <si>
    <t>年</t>
  </si>
  <si>
    <t>駐車場使用料</t>
    <rPh sb="0" eb="3">
      <t>チュウシャジョウ</t>
    </rPh>
    <rPh sb="3" eb="6">
      <t>シヨウリョウ</t>
    </rPh>
    <phoneticPr fontId="2"/>
  </si>
  <si>
    <t>積立金</t>
    <rPh sb="0" eb="3">
      <t>ツミタテキン</t>
    </rPh>
    <phoneticPr fontId="2"/>
  </si>
  <si>
    <t>管理費</t>
    <rPh sb="0" eb="3">
      <t>カンリヒ</t>
    </rPh>
    <phoneticPr fontId="2"/>
  </si>
  <si>
    <t>民間ローン２</t>
  </si>
  <si>
    <t>民間ローン１</t>
  </si>
  <si>
    <t>買替手取</t>
  </si>
  <si>
    <t>ボーナス月加算返済額（年2回）</t>
  </si>
  <si>
    <t>毎月返済額</t>
  </si>
  <si>
    <t>自己資金</t>
  </si>
  <si>
    <t>返済額</t>
  </si>
  <si>
    <t>返済方法</t>
  </si>
  <si>
    <t>金利</t>
  </si>
  <si>
    <t>返済期間</t>
  </si>
  <si>
    <t>資金内訳</t>
  </si>
  <si>
    <t>１．資金計画</t>
  </si>
  <si>
    <t>万円</t>
    <rPh sb="0" eb="2">
      <t>マンエン</t>
    </rPh>
    <phoneticPr fontId="2"/>
  </si>
  <si>
    <t>合計</t>
    <rPh sb="0" eb="2">
      <t>ゴウケイ</t>
    </rPh>
    <phoneticPr fontId="2"/>
  </si>
  <si>
    <t>諸経費</t>
    <rPh sb="0" eb="3">
      <t>ショケイヒ</t>
    </rPh>
    <phoneticPr fontId="2"/>
  </si>
  <si>
    <t>購入価格</t>
  </si>
  <si>
    <t>物件名</t>
    <rPh sb="0" eb="3">
      <t>ブッケンメイ</t>
    </rPh>
    <phoneticPr fontId="2"/>
  </si>
  <si>
    <t>様</t>
  </si>
  <si>
    <t>福岡市南区高宮</t>
    <rPh sb="0" eb="3">
      <t>フクオカシ</t>
    </rPh>
    <rPh sb="3" eb="5">
      <t>ミナミク</t>
    </rPh>
    <rPh sb="5" eb="7">
      <t>タカミヤ</t>
    </rPh>
    <phoneticPr fontId="2"/>
  </si>
  <si>
    <t>令和    3 年    12月    １日</t>
    <phoneticPr fontId="2"/>
  </si>
  <si>
    <t>資金計画書（福岡銀行）</t>
    <rPh sb="6" eb="10">
      <t>フクオカギンコウ</t>
    </rPh>
    <phoneticPr fontId="2"/>
  </si>
  <si>
    <t>資金計画書（肥後銀行0.75％）</t>
    <rPh sb="6" eb="8">
      <t>ヒゴ</t>
    </rPh>
    <rPh sb="8" eb="10">
      <t>ギンコウ</t>
    </rPh>
    <phoneticPr fontId="2"/>
  </si>
  <si>
    <t>利息分</t>
    <rPh sb="0" eb="3">
      <t>リソクブン</t>
    </rPh>
    <phoneticPr fontId="2"/>
  </si>
  <si>
    <t>金利が変わらなかった場合</t>
    <rPh sb="0" eb="2">
      <t>キンリ</t>
    </rPh>
    <rPh sb="3" eb="4">
      <t>カ</t>
    </rPh>
    <rPh sb="10" eb="12">
      <t>バアイ</t>
    </rPh>
    <phoneticPr fontId="2"/>
  </si>
  <si>
    <t>返済額総額</t>
    <rPh sb="0" eb="2">
      <t>ヘンサイ</t>
    </rPh>
    <rPh sb="2" eb="3">
      <t>ガク</t>
    </rPh>
    <rPh sb="3" eb="5">
      <t>ソウガク</t>
    </rPh>
    <phoneticPr fontId="2"/>
  </si>
  <si>
    <t>資金計画書（肥後銀行0.625％）</t>
    <rPh sb="6" eb="8">
      <t>ヒゴ</t>
    </rPh>
    <rPh sb="8" eb="10">
      <t>ギンコウ</t>
    </rPh>
    <phoneticPr fontId="2"/>
  </si>
  <si>
    <t>金利が変わらなかった場合</t>
    <phoneticPr fontId="2"/>
  </si>
  <si>
    <t>返済額総額</t>
    <phoneticPr fontId="2"/>
  </si>
  <si>
    <t>利息分</t>
    <phoneticPr fontId="2"/>
  </si>
  <si>
    <r>
      <t>借入金額×</t>
    </r>
    <r>
      <rPr>
        <sz val="11"/>
        <color rgb="FFC00000"/>
        <rFont val="HG丸ｺﾞｼｯｸM-PRO"/>
        <family val="3"/>
        <charset val="128"/>
      </rPr>
      <t>2.２</t>
    </r>
    <r>
      <rPr>
        <sz val="11"/>
        <rFont val="HG丸ｺﾞｼｯｸM-PRO"/>
        <family val="3"/>
        <charset val="128"/>
      </rPr>
      <t>％</t>
    </r>
    <rPh sb="0" eb="4">
      <t>カリイレキンガク</t>
    </rPh>
    <phoneticPr fontId="2"/>
  </si>
  <si>
    <t>※諸費用はあくまでも概算であり、確定したものではありませんのでご了承ください。</t>
    <phoneticPr fontId="2"/>
  </si>
  <si>
    <t>※がん団信付きは、デビットカードを作る必要あり</t>
    <rPh sb="3" eb="5">
      <t>ダンシン</t>
    </rPh>
    <rPh sb="5" eb="6">
      <t>ツ</t>
    </rPh>
    <rPh sb="17" eb="18">
      <t>ツク</t>
    </rPh>
    <rPh sb="19" eb="21">
      <t>ヒツヨウ</t>
    </rPh>
    <phoneticPr fontId="2"/>
  </si>
  <si>
    <t>物件価格×３％+6万円×110％</t>
    <rPh sb="0" eb="4">
      <t>ブッケンカカク</t>
    </rPh>
    <rPh sb="9" eb="10">
      <t>マン</t>
    </rPh>
    <rPh sb="10" eb="1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</si>
</sst>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8"/>
      <name val="HG丸ｺﾞｼｯｸM-PRO"/>
      <family val="3"/>
      <charset val="128"/>
    </font>
    <font>
      <sz val="11"/>
      <color rgb="FFFF0000"/>
      <name val="游ゴシック"/>
      <family val="2"/>
      <charset val="128"/>
      <scheme val="minor"/>
    </font>
    <font>
      <sz val="8"/>
      <color rgb="FFFF0000"/>
      <name val="HG丸ｺﾞｼｯｸM-PRO"/>
      <family val="3"/>
      <charset val="128"/>
    </font>
    <font>
      <sz val="8"/>
      <color rgb="FFFF0000"/>
      <name val="游ゴシック"/>
      <family val="2"/>
      <charset val="128"/>
      <scheme val="minor"/>
    </font>
    <font>
      <sz val="11"/>
      <color rgb="FFFF0000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C00000"/>
      <name val="HG丸ｺﾞｼｯｸM-PRO"/>
      <family val="3"/>
      <charset val="128"/>
    </font>
    <font>
      <sz val="10"/>
      <color rgb="FFC00000"/>
      <name val="HG丸ｺﾞｼｯｸM-PRO"/>
      <family val="3"/>
      <charset val="128"/>
    </font>
    <font>
      <sz val="11"/>
      <color rgb="FFC00000"/>
      <name val="游ゴシック"/>
      <family val="2"/>
      <charset val="128"/>
      <scheme val="minor"/>
    </font>
    <font>
      <sz val="9"/>
      <color rgb="FFC00000"/>
      <name val="HG丸ｺﾞｼｯｸM-PRO"/>
      <family val="3"/>
      <charset val="128"/>
    </font>
    <font>
      <sz val="9"/>
      <color rgb="FFC00000"/>
      <name val="游ゴシック"/>
      <family val="2"/>
      <charset val="128"/>
      <scheme val="minor"/>
    </font>
    <font>
      <sz val="9"/>
      <color rgb="FFFF00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000000"/>
      </patternFill>
    </fill>
  </fills>
  <borders count="18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38" fontId="4" fillId="0" borderId="10" xfId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/>
    </xf>
    <xf numFmtId="38" fontId="3" fillId="0" borderId="10" xfId="1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3" fontId="4" fillId="0" borderId="7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38" fontId="4" fillId="0" borderId="10" xfId="1" applyFont="1" applyBorder="1" applyAlignment="1">
      <alignment horizontal="right" vertical="center"/>
    </xf>
    <xf numFmtId="38" fontId="4" fillId="0" borderId="9" xfId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right" vertical="center"/>
    </xf>
    <xf numFmtId="0" fontId="4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9" fontId="7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38" fontId="4" fillId="0" borderId="14" xfId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176" fontId="13" fillId="0" borderId="10" xfId="0" applyNumberFormat="1" applyFont="1" applyBorder="1" applyAlignment="1">
      <alignment horizontal="center"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10" fillId="0" borderId="8" xfId="0" applyNumberFormat="1" applyFont="1" applyBorder="1" applyAlignment="1">
      <alignment horizontal="center" vertical="center" wrapText="1"/>
    </xf>
    <xf numFmtId="176" fontId="14" fillId="0" borderId="10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right" vertical="center"/>
    </xf>
    <xf numFmtId="0" fontId="15" fillId="0" borderId="9" xfId="0" applyFont="1" applyBorder="1" applyAlignment="1">
      <alignment horizontal="right" vertical="center"/>
    </xf>
    <xf numFmtId="3" fontId="15" fillId="0" borderId="3" xfId="0" applyNumberFormat="1" applyFont="1" applyBorder="1" applyAlignment="1">
      <alignment horizontal="right" vertical="center"/>
    </xf>
    <xf numFmtId="0" fontId="15" fillId="0" borderId="2" xfId="0" applyFont="1" applyBorder="1" applyAlignment="1">
      <alignment horizontal="right" vertical="center"/>
    </xf>
    <xf numFmtId="3" fontId="17" fillId="0" borderId="10" xfId="0" applyNumberFormat="1" applyFont="1" applyBorder="1" applyAlignment="1">
      <alignment horizontal="right" vertical="center"/>
    </xf>
    <xf numFmtId="0" fontId="17" fillId="0" borderId="9" xfId="0" applyFont="1" applyBorder="1" applyAlignment="1">
      <alignment horizontal="right" vertical="center"/>
    </xf>
    <xf numFmtId="0" fontId="16" fillId="0" borderId="10" xfId="0" applyFont="1" applyBorder="1" applyAlignment="1">
      <alignment horizontal="center" vertical="center"/>
    </xf>
    <xf numFmtId="3" fontId="16" fillId="0" borderId="10" xfId="0" applyNumberFormat="1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76" fontId="16" fillId="0" borderId="10" xfId="0" applyNumberFormat="1" applyFont="1" applyBorder="1" applyAlignment="1">
      <alignment horizontal="center" vertical="center" wrapText="1"/>
    </xf>
    <xf numFmtId="176" fontId="18" fillId="0" borderId="9" xfId="0" applyNumberFormat="1" applyFont="1" applyBorder="1" applyAlignment="1">
      <alignment horizontal="center" vertical="center" wrapText="1"/>
    </xf>
    <xf numFmtId="176" fontId="18" fillId="0" borderId="8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3" fontId="17" fillId="0" borderId="3" xfId="0" applyNumberFormat="1" applyFont="1" applyBorder="1" applyAlignment="1">
      <alignment horizontal="right" vertical="center"/>
    </xf>
    <xf numFmtId="0" fontId="17" fillId="0" borderId="2" xfId="0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4" fillId="0" borderId="10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F6D51C-7F32-4CAC-A5A3-CD2284812D52}">
  <sheetPr>
    <pageSetUpPr fitToPage="1"/>
  </sheetPr>
  <dimension ref="A1:N40"/>
  <sheetViews>
    <sheetView workbookViewId="0">
      <selection activeCell="A5" sqref="A5:E5"/>
    </sheetView>
  </sheetViews>
  <sheetFormatPr defaultRowHeight="17.649999999999999" x14ac:dyDescent="0.7"/>
  <cols>
    <col min="1" max="1" width="14.875" customWidth="1"/>
    <col min="2" max="2" width="9.75" customWidth="1"/>
    <col min="3" max="3" width="8.125" customWidth="1"/>
    <col min="4" max="4" width="11" customWidth="1"/>
    <col min="6" max="6" width="10.125" customWidth="1"/>
    <col min="11" max="11" width="15.375" bestFit="1" customWidth="1"/>
    <col min="13" max="13" width="11" customWidth="1"/>
  </cols>
  <sheetData>
    <row r="1" spans="1:14" ht="21" x14ac:dyDescent="0.7">
      <c r="A1" s="79" t="s">
        <v>61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7">
      <c r="A2" s="41"/>
      <c r="B2" s="41"/>
      <c r="C2" s="41"/>
      <c r="D2" s="41"/>
      <c r="E2" s="10" t="s">
        <v>58</v>
      </c>
      <c r="F2" s="1"/>
      <c r="G2" s="1"/>
      <c r="H2" s="1"/>
      <c r="I2" s="1"/>
      <c r="J2" s="1"/>
      <c r="K2" s="80" t="s">
        <v>60</v>
      </c>
      <c r="L2" s="80"/>
      <c r="M2" s="80"/>
      <c r="N2" s="80"/>
    </row>
    <row r="3" spans="1:14" x14ac:dyDescent="0.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7">
      <c r="A4" s="52" t="s">
        <v>57</v>
      </c>
      <c r="B4" s="45"/>
      <c r="C4" s="45"/>
      <c r="D4" s="45"/>
      <c r="E4" s="46"/>
      <c r="F4" s="52" t="s">
        <v>56</v>
      </c>
      <c r="G4" s="45"/>
      <c r="H4" s="45"/>
      <c r="I4" s="45"/>
      <c r="J4" s="46"/>
      <c r="K4" s="52" t="s">
        <v>55</v>
      </c>
      <c r="L4" s="46"/>
      <c r="M4" s="52" t="s">
        <v>54</v>
      </c>
      <c r="N4" s="46"/>
    </row>
    <row r="5" spans="1:14" x14ac:dyDescent="0.7">
      <c r="A5" s="52"/>
      <c r="B5" s="45"/>
      <c r="C5" s="45"/>
      <c r="D5" s="45"/>
      <c r="E5" s="46"/>
      <c r="F5" s="65">
        <v>4000</v>
      </c>
      <c r="G5" s="66"/>
      <c r="H5" s="66"/>
      <c r="I5" s="66"/>
      <c r="J5" s="20" t="s">
        <v>33</v>
      </c>
      <c r="K5" s="9">
        <v>340</v>
      </c>
      <c r="L5" s="20" t="s">
        <v>53</v>
      </c>
      <c r="M5" s="15">
        <f>F5+K5</f>
        <v>4340</v>
      </c>
      <c r="N5" s="20" t="s">
        <v>53</v>
      </c>
    </row>
    <row r="6" spans="1:14" x14ac:dyDescent="0.7">
      <c r="A6" s="52" t="s">
        <v>59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x14ac:dyDescent="0.7">
      <c r="A7" s="5" t="s">
        <v>52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7">
      <c r="A8" s="19" t="s">
        <v>51</v>
      </c>
      <c r="B8" s="52" t="s">
        <v>25</v>
      </c>
      <c r="C8" s="46"/>
      <c r="D8" s="53" t="s">
        <v>50</v>
      </c>
      <c r="E8" s="55"/>
      <c r="F8" s="52" t="s">
        <v>49</v>
      </c>
      <c r="G8" s="46"/>
      <c r="H8" s="52" t="s">
        <v>48</v>
      </c>
      <c r="I8" s="45"/>
      <c r="J8" s="46"/>
      <c r="K8" s="52" t="s">
        <v>47</v>
      </c>
      <c r="L8" s="45"/>
      <c r="M8" s="45"/>
      <c r="N8" s="46"/>
    </row>
    <row r="9" spans="1:14" x14ac:dyDescent="0.7">
      <c r="A9" s="19" t="s">
        <v>46</v>
      </c>
      <c r="B9" s="97">
        <v>540</v>
      </c>
      <c r="C9" s="14" t="s">
        <v>33</v>
      </c>
      <c r="D9" s="16"/>
      <c r="E9" s="17"/>
      <c r="F9" s="16"/>
      <c r="G9" s="17"/>
      <c r="H9" s="67"/>
      <c r="I9" s="68"/>
      <c r="J9" s="69"/>
      <c r="K9" s="70" t="s">
        <v>45</v>
      </c>
      <c r="L9" s="71"/>
      <c r="M9" s="74" t="s">
        <v>44</v>
      </c>
      <c r="N9" s="75"/>
    </row>
    <row r="10" spans="1:14" x14ac:dyDescent="0.7">
      <c r="A10" s="19" t="s">
        <v>43</v>
      </c>
      <c r="B10" s="11"/>
      <c r="C10" s="14" t="s">
        <v>33</v>
      </c>
      <c r="D10" s="16"/>
      <c r="E10" s="17"/>
      <c r="F10" s="16"/>
      <c r="G10" s="17"/>
      <c r="H10" s="67"/>
      <c r="I10" s="68"/>
      <c r="J10" s="69"/>
      <c r="K10" s="72"/>
      <c r="L10" s="73"/>
      <c r="M10" s="76"/>
      <c r="N10" s="77"/>
    </row>
    <row r="11" spans="1:14" x14ac:dyDescent="0.7">
      <c r="A11" s="19" t="s">
        <v>42</v>
      </c>
      <c r="B11" s="18">
        <v>3800</v>
      </c>
      <c r="C11" s="14" t="s">
        <v>33</v>
      </c>
      <c r="D11" s="11">
        <v>35</v>
      </c>
      <c r="E11" s="4" t="s">
        <v>37</v>
      </c>
      <c r="F11" s="97">
        <v>0.72499999999999998</v>
      </c>
      <c r="G11" s="13" t="s">
        <v>36</v>
      </c>
      <c r="H11" s="78"/>
      <c r="I11" s="63"/>
      <c r="J11" s="64"/>
      <c r="K11" s="8">
        <v>102467</v>
      </c>
      <c r="L11" s="14" t="s">
        <v>2</v>
      </c>
      <c r="M11" s="12"/>
      <c r="N11" s="14" t="s">
        <v>2</v>
      </c>
    </row>
    <row r="12" spans="1:14" x14ac:dyDescent="0.7">
      <c r="A12" s="19" t="s">
        <v>41</v>
      </c>
      <c r="B12" s="11"/>
      <c r="C12" s="14" t="s">
        <v>33</v>
      </c>
      <c r="D12" s="11"/>
      <c r="E12" s="4" t="s">
        <v>37</v>
      </c>
      <c r="F12" s="11"/>
      <c r="G12" s="13" t="s">
        <v>36</v>
      </c>
      <c r="H12" s="62"/>
      <c r="I12" s="63"/>
      <c r="J12" s="64"/>
      <c r="K12" s="8">
        <v>0</v>
      </c>
      <c r="L12" s="14" t="s">
        <v>2</v>
      </c>
      <c r="M12" s="12"/>
      <c r="N12" s="14" t="s">
        <v>2</v>
      </c>
    </row>
    <row r="13" spans="1:14" x14ac:dyDescent="0.7">
      <c r="A13" s="19" t="s">
        <v>40</v>
      </c>
      <c r="B13" s="11"/>
      <c r="C13" s="14"/>
      <c r="D13" s="11"/>
      <c r="E13" s="4" t="s">
        <v>37</v>
      </c>
      <c r="F13" s="11"/>
      <c r="G13" s="13" t="s">
        <v>36</v>
      </c>
      <c r="H13" s="53"/>
      <c r="I13" s="54"/>
      <c r="J13" s="55"/>
      <c r="K13" s="8">
        <v>8500</v>
      </c>
      <c r="L13" s="14" t="s">
        <v>2</v>
      </c>
      <c r="M13" s="12"/>
      <c r="N13" s="14" t="s">
        <v>2</v>
      </c>
    </row>
    <row r="14" spans="1:14" x14ac:dyDescent="0.7">
      <c r="A14" s="19" t="s">
        <v>39</v>
      </c>
      <c r="B14" s="11"/>
      <c r="C14" s="14"/>
      <c r="D14" s="11"/>
      <c r="E14" s="4" t="s">
        <v>37</v>
      </c>
      <c r="F14" s="11"/>
      <c r="G14" s="13" t="s">
        <v>36</v>
      </c>
      <c r="H14" s="53"/>
      <c r="I14" s="54"/>
      <c r="J14" s="55"/>
      <c r="K14" s="8">
        <v>20606</v>
      </c>
      <c r="L14" s="14" t="s">
        <v>2</v>
      </c>
      <c r="M14" s="12"/>
      <c r="N14" s="14" t="s">
        <v>2</v>
      </c>
    </row>
    <row r="15" spans="1:14" x14ac:dyDescent="0.7">
      <c r="A15" s="19" t="s">
        <v>38</v>
      </c>
      <c r="B15" s="11"/>
      <c r="C15" s="14"/>
      <c r="D15" s="11"/>
      <c r="E15" s="4" t="s">
        <v>37</v>
      </c>
      <c r="F15" s="11"/>
      <c r="G15" s="13" t="s">
        <v>36</v>
      </c>
      <c r="H15" s="53"/>
      <c r="I15" s="54"/>
      <c r="J15" s="55"/>
      <c r="K15" s="8">
        <v>9000</v>
      </c>
      <c r="L15" s="14" t="s">
        <v>2</v>
      </c>
      <c r="M15" s="12"/>
      <c r="N15" s="14" t="s">
        <v>2</v>
      </c>
    </row>
    <row r="16" spans="1:14" x14ac:dyDescent="0.7">
      <c r="A16" s="19" t="s">
        <v>35</v>
      </c>
      <c r="B16" s="18">
        <f>SUM(B9:B15)</f>
        <v>4340</v>
      </c>
      <c r="C16" s="14" t="s">
        <v>33</v>
      </c>
      <c r="D16" s="52"/>
      <c r="E16" s="45"/>
      <c r="F16" s="45"/>
      <c r="G16" s="45"/>
      <c r="H16" s="45"/>
      <c r="I16" s="45"/>
      <c r="J16" s="46"/>
      <c r="K16" s="8">
        <f>SUM(K11:K15)</f>
        <v>140573</v>
      </c>
      <c r="L16" s="14" t="s">
        <v>2</v>
      </c>
      <c r="M16" s="12"/>
      <c r="N16" s="14" t="s">
        <v>2</v>
      </c>
    </row>
    <row r="17" spans="1:14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7">
      <c r="A18" s="7" t="s">
        <v>34</v>
      </c>
      <c r="B18" s="56">
        <f>B11</f>
        <v>3800</v>
      </c>
      <c r="C18" s="45"/>
      <c r="D18" s="14" t="s">
        <v>33</v>
      </c>
      <c r="E18" s="1"/>
      <c r="F18" s="53" t="s">
        <v>32</v>
      </c>
      <c r="G18" s="54"/>
      <c r="H18" s="54"/>
      <c r="I18" s="54"/>
      <c r="J18" s="55"/>
      <c r="K18" s="6">
        <f>K11*12+K12*12</f>
        <v>1229604</v>
      </c>
      <c r="L18" s="14" t="s">
        <v>2</v>
      </c>
      <c r="M18" s="12"/>
      <c r="N18" s="14" t="s">
        <v>2</v>
      </c>
    </row>
    <row r="19" spans="1:14" ht="18.75" customHeight="1" x14ac:dyDescent="0.7">
      <c r="A19" s="57" t="s">
        <v>31</v>
      </c>
      <c r="B19" s="57"/>
      <c r="C19" s="57"/>
      <c r="D19" s="57"/>
      <c r="E19" s="58"/>
      <c r="F19" s="59" t="s">
        <v>30</v>
      </c>
      <c r="G19" s="60"/>
      <c r="H19" s="60"/>
      <c r="I19" s="60"/>
      <c r="J19" s="61"/>
      <c r="K19" s="50"/>
      <c r="L19" s="45"/>
      <c r="M19" s="45"/>
      <c r="N19" s="14" t="s">
        <v>2</v>
      </c>
    </row>
    <row r="20" spans="1:14" x14ac:dyDescent="0.7">
      <c r="A20" s="1"/>
      <c r="B20" s="1"/>
      <c r="C20" s="1"/>
      <c r="D20" s="1"/>
      <c r="E20" s="1"/>
      <c r="F20" s="51" t="s">
        <v>29</v>
      </c>
      <c r="G20" s="51"/>
      <c r="H20" s="51"/>
      <c r="I20" s="51"/>
      <c r="J20" s="52"/>
      <c r="K20" s="6">
        <f>K16*12</f>
        <v>1686876</v>
      </c>
      <c r="L20" s="84" t="s">
        <v>28</v>
      </c>
      <c r="M20" s="1"/>
      <c r="N20" s="1"/>
    </row>
    <row r="21" spans="1:14" x14ac:dyDescent="0.7">
      <c r="A21" s="1"/>
      <c r="B21" s="1"/>
      <c r="C21" s="1"/>
      <c r="D21" s="104" t="s">
        <v>67</v>
      </c>
      <c r="E21" s="105"/>
      <c r="F21" s="81" t="s">
        <v>68</v>
      </c>
      <c r="G21" s="82"/>
      <c r="H21" s="98">
        <v>43036346</v>
      </c>
      <c r="I21" s="99"/>
      <c r="J21" s="100"/>
      <c r="K21" s="83" t="s">
        <v>69</v>
      </c>
      <c r="L21" s="101">
        <v>5036346</v>
      </c>
      <c r="M21" s="102"/>
      <c r="N21" s="103"/>
    </row>
    <row r="22" spans="1:14" x14ac:dyDescent="0.7">
      <c r="A22" s="5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7">
      <c r="A23" s="52" t="s">
        <v>26</v>
      </c>
      <c r="B23" s="45"/>
      <c r="C23" s="46"/>
      <c r="D23" s="52" t="s">
        <v>25</v>
      </c>
      <c r="E23" s="45"/>
      <c r="F23" s="45"/>
      <c r="G23" s="45"/>
      <c r="H23" s="46"/>
      <c r="I23" s="52" t="s">
        <v>24</v>
      </c>
      <c r="J23" s="45"/>
      <c r="K23" s="45"/>
      <c r="L23" s="45" t="s">
        <v>23</v>
      </c>
      <c r="M23" s="45"/>
      <c r="N23" s="46"/>
    </row>
    <row r="24" spans="1:14" x14ac:dyDescent="0.7">
      <c r="A24" s="34" t="s">
        <v>22</v>
      </c>
      <c r="B24" s="35"/>
      <c r="C24" s="36"/>
      <c r="D24" s="49">
        <v>10000</v>
      </c>
      <c r="E24" s="44"/>
      <c r="F24" s="44"/>
      <c r="G24" s="44"/>
      <c r="H24" s="4" t="s">
        <v>2</v>
      </c>
      <c r="I24" s="39"/>
      <c r="J24" s="40"/>
      <c r="K24" s="40"/>
      <c r="L24" s="45"/>
      <c r="M24" s="45"/>
      <c r="N24" s="46"/>
    </row>
    <row r="25" spans="1:14" x14ac:dyDescent="0.7">
      <c r="A25" s="34" t="s">
        <v>21</v>
      </c>
      <c r="B25" s="35"/>
      <c r="C25" s="36"/>
      <c r="D25" s="49">
        <v>1386000</v>
      </c>
      <c r="E25" s="44"/>
      <c r="F25" s="44"/>
      <c r="G25" s="44"/>
      <c r="H25" s="4" t="s">
        <v>2</v>
      </c>
      <c r="I25" s="39"/>
      <c r="J25" s="40"/>
      <c r="K25" s="40"/>
      <c r="L25" s="45" t="s">
        <v>20</v>
      </c>
      <c r="M25" s="45"/>
      <c r="N25" s="46"/>
    </row>
    <row r="26" spans="1:14" x14ac:dyDescent="0.7">
      <c r="A26" s="34" t="s">
        <v>19</v>
      </c>
      <c r="B26" s="35"/>
      <c r="C26" s="36"/>
      <c r="D26" s="49">
        <v>55000</v>
      </c>
      <c r="E26" s="44"/>
      <c r="F26" s="44"/>
      <c r="G26" s="44"/>
      <c r="H26" s="4" t="s">
        <v>2</v>
      </c>
      <c r="I26" s="39"/>
      <c r="J26" s="40"/>
      <c r="K26" s="40"/>
      <c r="L26" s="45"/>
      <c r="M26" s="45"/>
      <c r="N26" s="46"/>
    </row>
    <row r="27" spans="1:14" x14ac:dyDescent="0.7">
      <c r="A27" s="34" t="s">
        <v>18</v>
      </c>
      <c r="B27" s="35"/>
      <c r="C27" s="36"/>
      <c r="D27" s="95">
        <v>836000</v>
      </c>
      <c r="E27" s="96"/>
      <c r="F27" s="96"/>
      <c r="G27" s="96"/>
      <c r="H27" s="4" t="s">
        <v>2</v>
      </c>
      <c r="I27" s="39"/>
      <c r="J27" s="40"/>
      <c r="K27" s="40"/>
      <c r="L27" s="45" t="s">
        <v>70</v>
      </c>
      <c r="M27" s="45"/>
      <c r="N27" s="46"/>
    </row>
    <row r="28" spans="1:14" x14ac:dyDescent="0.7">
      <c r="A28" s="34" t="s">
        <v>16</v>
      </c>
      <c r="B28" s="35"/>
      <c r="C28" s="36"/>
      <c r="D28" s="49">
        <v>20200</v>
      </c>
      <c r="E28" s="44"/>
      <c r="F28" s="44"/>
      <c r="G28" s="44"/>
      <c r="H28" s="4" t="s">
        <v>2</v>
      </c>
      <c r="I28" s="39"/>
      <c r="J28" s="40"/>
      <c r="K28" s="40"/>
      <c r="L28" s="45"/>
      <c r="M28" s="45"/>
      <c r="N28" s="46"/>
    </row>
    <row r="29" spans="1:14" x14ac:dyDescent="0.7">
      <c r="A29" s="34" t="s">
        <v>15</v>
      </c>
      <c r="B29" s="35"/>
      <c r="C29" s="36"/>
      <c r="D29" s="49">
        <v>220040</v>
      </c>
      <c r="E29" s="44"/>
      <c r="F29" s="44"/>
      <c r="G29" s="44"/>
      <c r="H29" s="4" t="s">
        <v>2</v>
      </c>
      <c r="I29" s="39"/>
      <c r="J29" s="40"/>
      <c r="K29" s="40"/>
      <c r="L29" s="45"/>
      <c r="M29" s="45"/>
      <c r="N29" s="46"/>
    </row>
    <row r="30" spans="1:14" x14ac:dyDescent="0.7">
      <c r="A30" s="34" t="s">
        <v>13</v>
      </c>
      <c r="B30" s="35"/>
      <c r="C30" s="36"/>
      <c r="D30" s="49">
        <v>200000</v>
      </c>
      <c r="E30" s="44"/>
      <c r="F30" s="44"/>
      <c r="G30" s="44"/>
      <c r="H30" s="4" t="s">
        <v>2</v>
      </c>
      <c r="I30" s="39"/>
      <c r="J30" s="40"/>
      <c r="K30" s="40"/>
      <c r="L30" s="45"/>
      <c r="M30" s="45"/>
      <c r="N30" s="46"/>
    </row>
    <row r="31" spans="1:14" x14ac:dyDescent="0.7">
      <c r="A31" s="34" t="s">
        <v>12</v>
      </c>
      <c r="B31" s="35"/>
      <c r="C31" s="36"/>
      <c r="D31" s="49">
        <v>58212</v>
      </c>
      <c r="E31" s="44"/>
      <c r="F31" s="44"/>
      <c r="G31" s="44"/>
      <c r="H31" s="4" t="s">
        <v>2</v>
      </c>
      <c r="I31" s="39"/>
      <c r="J31" s="40"/>
      <c r="K31" s="40"/>
      <c r="L31" s="45" t="s">
        <v>11</v>
      </c>
      <c r="M31" s="45"/>
      <c r="N31" s="46"/>
    </row>
    <row r="32" spans="1:14" x14ac:dyDescent="0.7">
      <c r="A32" s="34" t="s">
        <v>10</v>
      </c>
      <c r="B32" s="35"/>
      <c r="C32" s="36"/>
      <c r="D32" s="37">
        <v>150000</v>
      </c>
      <c r="E32" s="38"/>
      <c r="F32" s="38"/>
      <c r="G32" s="38"/>
      <c r="H32" s="4" t="s">
        <v>2</v>
      </c>
      <c r="I32" s="39"/>
      <c r="J32" s="40"/>
      <c r="K32" s="40"/>
      <c r="L32" s="47" t="s">
        <v>8</v>
      </c>
      <c r="M32" s="47"/>
      <c r="N32" s="48"/>
    </row>
    <row r="33" spans="1:14" x14ac:dyDescent="0.7">
      <c r="A33" s="34" t="s">
        <v>9</v>
      </c>
      <c r="B33" s="35"/>
      <c r="C33" s="36"/>
      <c r="D33" s="37">
        <v>350000</v>
      </c>
      <c r="E33" s="38"/>
      <c r="F33" s="38"/>
      <c r="G33" s="38"/>
      <c r="H33" s="4" t="s">
        <v>2</v>
      </c>
      <c r="I33" s="39"/>
      <c r="J33" s="40"/>
      <c r="K33" s="40"/>
      <c r="L33" s="45" t="s">
        <v>8</v>
      </c>
      <c r="M33" s="45"/>
      <c r="N33" s="46"/>
    </row>
    <row r="34" spans="1:14" x14ac:dyDescent="0.7">
      <c r="A34" s="34" t="s">
        <v>7</v>
      </c>
      <c r="B34" s="35"/>
      <c r="C34" s="36"/>
      <c r="D34" s="37">
        <v>50000</v>
      </c>
      <c r="E34" s="38"/>
      <c r="F34" s="38"/>
      <c r="G34" s="38"/>
      <c r="H34" s="4" t="s">
        <v>2</v>
      </c>
      <c r="I34" s="39"/>
      <c r="J34" s="40"/>
      <c r="K34" s="40"/>
      <c r="L34" s="41" t="s">
        <v>6</v>
      </c>
      <c r="M34" s="41"/>
      <c r="N34" s="42"/>
    </row>
    <row r="35" spans="1:14" x14ac:dyDescent="0.7">
      <c r="A35" s="34" t="s">
        <v>5</v>
      </c>
      <c r="B35" s="35"/>
      <c r="C35" s="36"/>
      <c r="D35" s="43">
        <v>0</v>
      </c>
      <c r="E35" s="44"/>
      <c r="F35" s="44"/>
      <c r="G35" s="44"/>
      <c r="H35" s="4" t="s">
        <v>2</v>
      </c>
      <c r="I35" s="39"/>
      <c r="J35" s="40"/>
      <c r="K35" s="40"/>
      <c r="L35" s="45"/>
      <c r="M35" s="45"/>
      <c r="N35" s="46"/>
    </row>
    <row r="36" spans="1:14" ht="18" thickBot="1" x14ac:dyDescent="0.75">
      <c r="A36" s="22" t="s">
        <v>4</v>
      </c>
      <c r="B36" s="23"/>
      <c r="C36" s="24"/>
      <c r="D36" s="25">
        <v>0</v>
      </c>
      <c r="E36" s="26"/>
      <c r="F36" s="26"/>
      <c r="G36" s="26"/>
      <c r="H36" s="3" t="s">
        <v>2</v>
      </c>
      <c r="I36" s="27"/>
      <c r="J36" s="28"/>
      <c r="K36" s="28"/>
      <c r="L36" s="29"/>
      <c r="M36" s="29"/>
      <c r="N36" s="30"/>
    </row>
    <row r="37" spans="1:14" ht="18" thickTop="1" x14ac:dyDescent="0.7">
      <c r="A37" s="31" t="s">
        <v>3</v>
      </c>
      <c r="B37" s="32"/>
      <c r="C37" s="33"/>
      <c r="D37" s="106">
        <f>SUM(D24:G36)</f>
        <v>3335452</v>
      </c>
      <c r="E37" s="107"/>
      <c r="F37" s="107"/>
      <c r="G37" s="107"/>
      <c r="H37" s="21" t="s">
        <v>2</v>
      </c>
      <c r="I37" s="31"/>
      <c r="J37" s="32"/>
      <c r="K37" s="32"/>
      <c r="L37" s="32"/>
      <c r="M37" s="32"/>
      <c r="N37" s="33"/>
    </row>
    <row r="38" spans="1:14" x14ac:dyDescent="0.7">
      <c r="A38" s="2" t="s">
        <v>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7">
      <c r="A39" s="2" t="s">
        <v>71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7">
      <c r="A40" s="109" t="s">
        <v>72</v>
      </c>
      <c r="B40" s="108"/>
      <c r="C40" s="108"/>
      <c r="D40" s="108"/>
      <c r="E40" s="108"/>
      <c r="F40" s="108"/>
      <c r="G40" s="108"/>
      <c r="H40" s="1"/>
      <c r="I40" s="1"/>
      <c r="J40" s="1"/>
      <c r="K40" s="1"/>
      <c r="L40" s="1"/>
      <c r="M40" s="1"/>
      <c r="N40" s="1"/>
    </row>
  </sheetData>
  <mergeCells count="95">
    <mergeCell ref="H21:J21"/>
    <mergeCell ref="F21:G21"/>
    <mergeCell ref="A36:C36"/>
    <mergeCell ref="D36:G36"/>
    <mergeCell ref="I36:K36"/>
    <mergeCell ref="L36:N36"/>
    <mergeCell ref="A37:C37"/>
    <mergeCell ref="D37:G37"/>
    <mergeCell ref="I37:K37"/>
    <mergeCell ref="L37:N37"/>
    <mergeCell ref="A34:C34"/>
    <mergeCell ref="D34:G34"/>
    <mergeCell ref="I34:K34"/>
    <mergeCell ref="L34:N34"/>
    <mergeCell ref="A35:C35"/>
    <mergeCell ref="D35:G35"/>
    <mergeCell ref="I35:K35"/>
    <mergeCell ref="L35:N35"/>
    <mergeCell ref="A32:C32"/>
    <mergeCell ref="D32:G32"/>
    <mergeCell ref="I32:K32"/>
    <mergeCell ref="L32:N32"/>
    <mergeCell ref="A33:C33"/>
    <mergeCell ref="D33:G33"/>
    <mergeCell ref="I33:K33"/>
    <mergeCell ref="L33:N33"/>
    <mergeCell ref="A30:C30"/>
    <mergeCell ref="D30:G30"/>
    <mergeCell ref="I30:K30"/>
    <mergeCell ref="L30:N30"/>
    <mergeCell ref="A31:C31"/>
    <mergeCell ref="D31:G31"/>
    <mergeCell ref="I31:K31"/>
    <mergeCell ref="L31:N31"/>
    <mergeCell ref="A28:C28"/>
    <mergeCell ref="D28:G28"/>
    <mergeCell ref="I28:K28"/>
    <mergeCell ref="L28:N28"/>
    <mergeCell ref="A29:C29"/>
    <mergeCell ref="D29:G29"/>
    <mergeCell ref="I29:K29"/>
    <mergeCell ref="L29:N29"/>
    <mergeCell ref="A26:C26"/>
    <mergeCell ref="D26:G26"/>
    <mergeCell ref="I26:K26"/>
    <mergeCell ref="L26:N26"/>
    <mergeCell ref="A27:C27"/>
    <mergeCell ref="D27:G27"/>
    <mergeCell ref="I27:K27"/>
    <mergeCell ref="L27:N27"/>
    <mergeCell ref="A24:C24"/>
    <mergeCell ref="D24:G24"/>
    <mergeCell ref="I24:K24"/>
    <mergeCell ref="L24:N24"/>
    <mergeCell ref="A25:C25"/>
    <mergeCell ref="D25:G25"/>
    <mergeCell ref="I25:K25"/>
    <mergeCell ref="L25:N25"/>
    <mergeCell ref="A19:E19"/>
    <mergeCell ref="F19:J19"/>
    <mergeCell ref="K19:M19"/>
    <mergeCell ref="F20:J20"/>
    <mergeCell ref="A23:C23"/>
    <mergeCell ref="D23:H23"/>
    <mergeCell ref="I23:K23"/>
    <mergeCell ref="L23:N23"/>
    <mergeCell ref="D21:E21"/>
    <mergeCell ref="L21:N21"/>
    <mergeCell ref="H13:J13"/>
    <mergeCell ref="H14:J14"/>
    <mergeCell ref="H15:J15"/>
    <mergeCell ref="D16:J16"/>
    <mergeCell ref="B18:C18"/>
    <mergeCell ref="F18:J18"/>
    <mergeCell ref="H9:J9"/>
    <mergeCell ref="K9:L10"/>
    <mergeCell ref="M9:N10"/>
    <mergeCell ref="H10:J10"/>
    <mergeCell ref="H11:J11"/>
    <mergeCell ref="H12:J12"/>
    <mergeCell ref="A5:E5"/>
    <mergeCell ref="F5:I5"/>
    <mergeCell ref="A6:N6"/>
    <mergeCell ref="B8:C8"/>
    <mergeCell ref="D8:E8"/>
    <mergeCell ref="F8:G8"/>
    <mergeCell ref="H8:J8"/>
    <mergeCell ref="K8:N8"/>
    <mergeCell ref="A1:N1"/>
    <mergeCell ref="A2:D2"/>
    <mergeCell ref="K2:N2"/>
    <mergeCell ref="A4:E4"/>
    <mergeCell ref="F4:J4"/>
    <mergeCell ref="K4:L4"/>
    <mergeCell ref="M4:N4"/>
  </mergeCells>
  <phoneticPr fontId="2"/>
  <pageMargins left="0.70866141732283472" right="0.11811023622047245" top="0.74803149606299213" bottom="0.74803149606299213" header="0.31496062992125984" footer="0.31496062992125984"/>
  <pageSetup paperSize="8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964808-DAF6-4FA1-A6EC-9DFFA44501F7}">
  <sheetPr>
    <pageSetUpPr fitToPage="1"/>
  </sheetPr>
  <dimension ref="A1:N40"/>
  <sheetViews>
    <sheetView workbookViewId="0">
      <selection activeCell="A5" sqref="A5:E5"/>
    </sheetView>
  </sheetViews>
  <sheetFormatPr defaultRowHeight="17.649999999999999" x14ac:dyDescent="0.7"/>
  <cols>
    <col min="1" max="1" width="14.875" customWidth="1"/>
    <col min="2" max="2" width="9.75" customWidth="1"/>
    <col min="3" max="3" width="8.125" customWidth="1"/>
    <col min="4" max="4" width="11" customWidth="1"/>
    <col min="6" max="6" width="10.125" customWidth="1"/>
    <col min="11" max="11" width="15.375" bestFit="1" customWidth="1"/>
    <col min="13" max="13" width="11" customWidth="1"/>
  </cols>
  <sheetData>
    <row r="1" spans="1:14" ht="21" x14ac:dyDescent="0.7">
      <c r="A1" s="79" t="s">
        <v>62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7">
      <c r="A2" s="41"/>
      <c r="B2" s="41"/>
      <c r="C2" s="41"/>
      <c r="D2" s="41"/>
      <c r="E2" s="10" t="s">
        <v>58</v>
      </c>
      <c r="F2" s="1"/>
      <c r="G2" s="1"/>
      <c r="H2" s="1"/>
      <c r="I2" s="1"/>
      <c r="J2" s="1"/>
      <c r="K2" s="80" t="s">
        <v>60</v>
      </c>
      <c r="L2" s="80"/>
      <c r="M2" s="80"/>
      <c r="N2" s="80"/>
    </row>
    <row r="3" spans="1:14" x14ac:dyDescent="0.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7">
      <c r="A4" s="52" t="s">
        <v>57</v>
      </c>
      <c r="B4" s="45"/>
      <c r="C4" s="45"/>
      <c r="D4" s="45"/>
      <c r="E4" s="46"/>
      <c r="F4" s="52" t="s">
        <v>56</v>
      </c>
      <c r="G4" s="45"/>
      <c r="H4" s="45"/>
      <c r="I4" s="45"/>
      <c r="J4" s="46"/>
      <c r="K4" s="52" t="s">
        <v>55</v>
      </c>
      <c r="L4" s="46"/>
      <c r="M4" s="52" t="s">
        <v>54</v>
      </c>
      <c r="N4" s="46"/>
    </row>
    <row r="5" spans="1:14" x14ac:dyDescent="0.7">
      <c r="A5" s="52"/>
      <c r="B5" s="45"/>
      <c r="C5" s="45"/>
      <c r="D5" s="45"/>
      <c r="E5" s="46"/>
      <c r="F5" s="65">
        <v>4000</v>
      </c>
      <c r="G5" s="66"/>
      <c r="H5" s="66"/>
      <c r="I5" s="66"/>
      <c r="J5" s="20" t="s">
        <v>33</v>
      </c>
      <c r="K5" s="9">
        <v>250</v>
      </c>
      <c r="L5" s="20" t="s">
        <v>53</v>
      </c>
      <c r="M5" s="15">
        <f>F5+K5</f>
        <v>4250</v>
      </c>
      <c r="N5" s="20" t="s">
        <v>53</v>
      </c>
    </row>
    <row r="6" spans="1:14" x14ac:dyDescent="0.7">
      <c r="A6" s="52" t="s">
        <v>59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x14ac:dyDescent="0.7">
      <c r="A7" s="5" t="s">
        <v>52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7">
      <c r="A8" s="19" t="s">
        <v>51</v>
      </c>
      <c r="B8" s="52" t="s">
        <v>25</v>
      </c>
      <c r="C8" s="46"/>
      <c r="D8" s="53" t="s">
        <v>50</v>
      </c>
      <c r="E8" s="55"/>
      <c r="F8" s="52" t="s">
        <v>49</v>
      </c>
      <c r="G8" s="46"/>
      <c r="H8" s="52" t="s">
        <v>48</v>
      </c>
      <c r="I8" s="45"/>
      <c r="J8" s="46"/>
      <c r="K8" s="52" t="s">
        <v>47</v>
      </c>
      <c r="L8" s="45"/>
      <c r="M8" s="45"/>
      <c r="N8" s="46"/>
    </row>
    <row r="9" spans="1:14" x14ac:dyDescent="0.7">
      <c r="A9" s="19" t="s">
        <v>46</v>
      </c>
      <c r="B9" s="11">
        <v>450</v>
      </c>
      <c r="C9" s="14" t="s">
        <v>33</v>
      </c>
      <c r="D9" s="16"/>
      <c r="E9" s="17"/>
      <c r="F9" s="16"/>
      <c r="G9" s="17"/>
      <c r="H9" s="67"/>
      <c r="I9" s="68"/>
      <c r="J9" s="69"/>
      <c r="K9" s="70" t="s">
        <v>45</v>
      </c>
      <c r="L9" s="71"/>
      <c r="M9" s="74" t="s">
        <v>44</v>
      </c>
      <c r="N9" s="75"/>
    </row>
    <row r="10" spans="1:14" x14ac:dyDescent="0.7">
      <c r="A10" s="19" t="s">
        <v>43</v>
      </c>
      <c r="B10" s="11"/>
      <c r="C10" s="14" t="s">
        <v>33</v>
      </c>
      <c r="D10" s="16"/>
      <c r="E10" s="17"/>
      <c r="F10" s="16"/>
      <c r="G10" s="17"/>
      <c r="H10" s="67"/>
      <c r="I10" s="68"/>
      <c r="J10" s="69"/>
      <c r="K10" s="72"/>
      <c r="L10" s="73"/>
      <c r="M10" s="76"/>
      <c r="N10" s="77"/>
    </row>
    <row r="11" spans="1:14" x14ac:dyDescent="0.7">
      <c r="A11" s="19" t="s">
        <v>42</v>
      </c>
      <c r="B11" s="18">
        <v>3800</v>
      </c>
      <c r="C11" s="14" t="s">
        <v>33</v>
      </c>
      <c r="D11" s="11">
        <v>35</v>
      </c>
      <c r="E11" s="4" t="s">
        <v>37</v>
      </c>
      <c r="F11" s="97">
        <v>0.75</v>
      </c>
      <c r="G11" s="13" t="s">
        <v>36</v>
      </c>
      <c r="H11" s="78"/>
      <c r="I11" s="63"/>
      <c r="J11" s="64"/>
      <c r="K11" s="8">
        <v>102898</v>
      </c>
      <c r="L11" s="14" t="s">
        <v>2</v>
      </c>
      <c r="M11" s="12"/>
      <c r="N11" s="14" t="s">
        <v>2</v>
      </c>
    </row>
    <row r="12" spans="1:14" x14ac:dyDescent="0.7">
      <c r="A12" s="19" t="s">
        <v>41</v>
      </c>
      <c r="B12" s="11"/>
      <c r="C12" s="14" t="s">
        <v>33</v>
      </c>
      <c r="D12" s="11"/>
      <c r="E12" s="4" t="s">
        <v>37</v>
      </c>
      <c r="F12" s="11"/>
      <c r="G12" s="13" t="s">
        <v>36</v>
      </c>
      <c r="H12" s="62"/>
      <c r="I12" s="63"/>
      <c r="J12" s="64"/>
      <c r="K12" s="8">
        <v>0</v>
      </c>
      <c r="L12" s="14" t="s">
        <v>2</v>
      </c>
      <c r="M12" s="12"/>
      <c r="N12" s="14" t="s">
        <v>2</v>
      </c>
    </row>
    <row r="13" spans="1:14" x14ac:dyDescent="0.7">
      <c r="A13" s="19" t="s">
        <v>40</v>
      </c>
      <c r="B13" s="11"/>
      <c r="C13" s="14"/>
      <c r="D13" s="11"/>
      <c r="E13" s="4" t="s">
        <v>37</v>
      </c>
      <c r="F13" s="11"/>
      <c r="G13" s="13" t="s">
        <v>36</v>
      </c>
      <c r="H13" s="53"/>
      <c r="I13" s="54"/>
      <c r="J13" s="55"/>
      <c r="K13" s="8">
        <v>8500</v>
      </c>
      <c r="L13" s="14" t="s">
        <v>2</v>
      </c>
      <c r="M13" s="12"/>
      <c r="N13" s="14" t="s">
        <v>2</v>
      </c>
    </row>
    <row r="14" spans="1:14" x14ac:dyDescent="0.7">
      <c r="A14" s="19" t="s">
        <v>39</v>
      </c>
      <c r="B14" s="11"/>
      <c r="C14" s="14"/>
      <c r="D14" s="11"/>
      <c r="E14" s="4" t="s">
        <v>37</v>
      </c>
      <c r="F14" s="11"/>
      <c r="G14" s="13" t="s">
        <v>36</v>
      </c>
      <c r="H14" s="53"/>
      <c r="I14" s="54"/>
      <c r="J14" s="55"/>
      <c r="K14" s="8">
        <v>20606</v>
      </c>
      <c r="L14" s="14" t="s">
        <v>2</v>
      </c>
      <c r="M14" s="12"/>
      <c r="N14" s="14" t="s">
        <v>2</v>
      </c>
    </row>
    <row r="15" spans="1:14" x14ac:dyDescent="0.7">
      <c r="A15" s="19" t="s">
        <v>38</v>
      </c>
      <c r="B15" s="11"/>
      <c r="C15" s="14"/>
      <c r="D15" s="11"/>
      <c r="E15" s="4" t="s">
        <v>37</v>
      </c>
      <c r="F15" s="11"/>
      <c r="G15" s="13" t="s">
        <v>36</v>
      </c>
      <c r="H15" s="53"/>
      <c r="I15" s="54"/>
      <c r="J15" s="55"/>
      <c r="K15" s="8">
        <v>9000</v>
      </c>
      <c r="L15" s="14" t="s">
        <v>2</v>
      </c>
      <c r="M15" s="12"/>
      <c r="N15" s="14" t="s">
        <v>2</v>
      </c>
    </row>
    <row r="16" spans="1:14" x14ac:dyDescent="0.7">
      <c r="A16" s="19" t="s">
        <v>35</v>
      </c>
      <c r="B16" s="18">
        <f>SUM(B9:B15)</f>
        <v>4250</v>
      </c>
      <c r="C16" s="14" t="s">
        <v>33</v>
      </c>
      <c r="D16" s="52"/>
      <c r="E16" s="45"/>
      <c r="F16" s="45"/>
      <c r="G16" s="45"/>
      <c r="H16" s="45"/>
      <c r="I16" s="45"/>
      <c r="J16" s="46"/>
      <c r="K16" s="8">
        <f>SUM(K11:K15)</f>
        <v>141004</v>
      </c>
      <c r="L16" s="14" t="s">
        <v>2</v>
      </c>
      <c r="M16" s="12"/>
      <c r="N16" s="14" t="s">
        <v>2</v>
      </c>
    </row>
    <row r="17" spans="1:14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7">
      <c r="A18" s="7" t="s">
        <v>34</v>
      </c>
      <c r="B18" s="56">
        <f>B11</f>
        <v>3800</v>
      </c>
      <c r="C18" s="45"/>
      <c r="D18" s="14" t="s">
        <v>33</v>
      </c>
      <c r="E18" s="1"/>
      <c r="F18" s="53" t="s">
        <v>32</v>
      </c>
      <c r="G18" s="54"/>
      <c r="H18" s="54"/>
      <c r="I18" s="54"/>
      <c r="J18" s="55"/>
      <c r="K18" s="6">
        <f>K11*12+K12*12</f>
        <v>1234776</v>
      </c>
      <c r="L18" s="14" t="s">
        <v>2</v>
      </c>
      <c r="M18" s="12"/>
      <c r="N18" s="14" t="s">
        <v>2</v>
      </c>
    </row>
    <row r="19" spans="1:14" ht="18.75" customHeight="1" x14ac:dyDescent="0.7">
      <c r="A19" s="57" t="s">
        <v>31</v>
      </c>
      <c r="B19" s="57"/>
      <c r="C19" s="57"/>
      <c r="D19" s="57"/>
      <c r="E19" s="58"/>
      <c r="F19" s="59" t="s">
        <v>30</v>
      </c>
      <c r="G19" s="60"/>
      <c r="H19" s="60"/>
      <c r="I19" s="60"/>
      <c r="J19" s="61"/>
      <c r="K19" s="50"/>
      <c r="L19" s="45"/>
      <c r="M19" s="45"/>
      <c r="N19" s="14" t="s">
        <v>2</v>
      </c>
    </row>
    <row r="20" spans="1:14" x14ac:dyDescent="0.7">
      <c r="A20" s="1"/>
      <c r="B20" s="1"/>
      <c r="C20" s="1"/>
      <c r="D20" s="1"/>
      <c r="E20" s="1"/>
      <c r="F20" s="51" t="s">
        <v>29</v>
      </c>
      <c r="G20" s="51"/>
      <c r="H20" s="51"/>
      <c r="I20" s="51"/>
      <c r="J20" s="52"/>
      <c r="K20" s="6">
        <f>K16*12</f>
        <v>1692048</v>
      </c>
      <c r="L20" s="84" t="s">
        <v>28</v>
      </c>
      <c r="M20" s="1"/>
      <c r="N20" s="1"/>
    </row>
    <row r="21" spans="1:14" x14ac:dyDescent="0.7">
      <c r="A21" s="1"/>
      <c r="B21" s="1"/>
      <c r="C21" s="1"/>
      <c r="D21" s="85" t="s">
        <v>64</v>
      </c>
      <c r="E21" s="86"/>
      <c r="F21" s="81" t="s">
        <v>65</v>
      </c>
      <c r="G21" s="82"/>
      <c r="H21" s="87">
        <v>43217258</v>
      </c>
      <c r="I21" s="88"/>
      <c r="J21" s="89"/>
      <c r="K21" s="83" t="s">
        <v>63</v>
      </c>
      <c r="L21" s="90">
        <v>5217258</v>
      </c>
      <c r="M21" s="88"/>
      <c r="N21" s="89"/>
    </row>
    <row r="22" spans="1:14" x14ac:dyDescent="0.7">
      <c r="A22" s="5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7">
      <c r="A23" s="52" t="s">
        <v>26</v>
      </c>
      <c r="B23" s="45"/>
      <c r="C23" s="46"/>
      <c r="D23" s="52" t="s">
        <v>25</v>
      </c>
      <c r="E23" s="45"/>
      <c r="F23" s="45"/>
      <c r="G23" s="45"/>
      <c r="H23" s="46"/>
      <c r="I23" s="52" t="s">
        <v>24</v>
      </c>
      <c r="J23" s="45"/>
      <c r="K23" s="45"/>
      <c r="L23" s="45" t="s">
        <v>23</v>
      </c>
      <c r="M23" s="45"/>
      <c r="N23" s="46"/>
    </row>
    <row r="24" spans="1:14" x14ac:dyDescent="0.7">
      <c r="A24" s="34" t="s">
        <v>22</v>
      </c>
      <c r="B24" s="35"/>
      <c r="C24" s="36"/>
      <c r="D24" s="49">
        <v>10000</v>
      </c>
      <c r="E24" s="44"/>
      <c r="F24" s="44"/>
      <c r="G24" s="44"/>
      <c r="H24" s="4" t="s">
        <v>2</v>
      </c>
      <c r="I24" s="39"/>
      <c r="J24" s="40"/>
      <c r="K24" s="40"/>
      <c r="L24" s="45"/>
      <c r="M24" s="45"/>
      <c r="N24" s="46"/>
    </row>
    <row r="25" spans="1:14" x14ac:dyDescent="0.7">
      <c r="A25" s="34" t="s">
        <v>21</v>
      </c>
      <c r="B25" s="35"/>
      <c r="C25" s="36"/>
      <c r="D25" s="49">
        <v>1386000</v>
      </c>
      <c r="E25" s="44"/>
      <c r="F25" s="44"/>
      <c r="G25" s="44"/>
      <c r="H25" s="4" t="s">
        <v>2</v>
      </c>
      <c r="I25" s="39"/>
      <c r="J25" s="40"/>
      <c r="K25" s="40"/>
      <c r="L25" s="45" t="s">
        <v>73</v>
      </c>
      <c r="M25" s="45"/>
      <c r="N25" s="46"/>
    </row>
    <row r="26" spans="1:14" x14ac:dyDescent="0.7">
      <c r="A26" s="34" t="s">
        <v>19</v>
      </c>
      <c r="B26" s="35"/>
      <c r="C26" s="36"/>
      <c r="D26" s="49">
        <v>55000</v>
      </c>
      <c r="E26" s="44"/>
      <c r="F26" s="44"/>
      <c r="G26" s="44"/>
      <c r="H26" s="4" t="s">
        <v>2</v>
      </c>
      <c r="I26" s="39"/>
      <c r="J26" s="40"/>
      <c r="K26" s="40"/>
      <c r="L26" s="45"/>
      <c r="M26" s="45"/>
      <c r="N26" s="46"/>
    </row>
    <row r="27" spans="1:14" x14ac:dyDescent="0.7">
      <c r="A27" s="34" t="s">
        <v>18</v>
      </c>
      <c r="B27" s="35"/>
      <c r="C27" s="36"/>
      <c r="D27" s="49"/>
      <c r="E27" s="44"/>
      <c r="F27" s="44"/>
      <c r="G27" s="44"/>
      <c r="H27" s="4" t="s">
        <v>2</v>
      </c>
      <c r="I27" s="39"/>
      <c r="J27" s="40"/>
      <c r="K27" s="40"/>
      <c r="L27" s="45"/>
      <c r="M27" s="45"/>
      <c r="N27" s="46"/>
    </row>
    <row r="28" spans="1:14" x14ac:dyDescent="0.7">
      <c r="A28" s="34" t="s">
        <v>16</v>
      </c>
      <c r="B28" s="35"/>
      <c r="C28" s="36"/>
      <c r="D28" s="49">
        <v>20200</v>
      </c>
      <c r="E28" s="44"/>
      <c r="F28" s="44"/>
      <c r="G28" s="44"/>
      <c r="H28" s="4" t="s">
        <v>2</v>
      </c>
      <c r="I28" s="39"/>
      <c r="J28" s="40"/>
      <c r="K28" s="40"/>
      <c r="L28" s="45"/>
      <c r="M28" s="45"/>
      <c r="N28" s="46"/>
    </row>
    <row r="29" spans="1:14" x14ac:dyDescent="0.7">
      <c r="A29" s="34" t="s">
        <v>15</v>
      </c>
      <c r="B29" s="35"/>
      <c r="C29" s="36"/>
      <c r="D29" s="49">
        <v>220040</v>
      </c>
      <c r="E29" s="44"/>
      <c r="F29" s="44"/>
      <c r="G29" s="44"/>
      <c r="H29" s="4" t="s">
        <v>2</v>
      </c>
      <c r="I29" s="39"/>
      <c r="J29" s="40"/>
      <c r="K29" s="40"/>
      <c r="L29" s="45" t="s">
        <v>14</v>
      </c>
      <c r="M29" s="45"/>
      <c r="N29" s="46"/>
    </row>
    <row r="30" spans="1:14" x14ac:dyDescent="0.7">
      <c r="A30" s="34" t="s">
        <v>13</v>
      </c>
      <c r="B30" s="35"/>
      <c r="C30" s="36"/>
      <c r="D30" s="49">
        <v>200000</v>
      </c>
      <c r="E30" s="44"/>
      <c r="F30" s="44"/>
      <c r="G30" s="44"/>
      <c r="H30" s="4" t="s">
        <v>2</v>
      </c>
      <c r="I30" s="39"/>
      <c r="J30" s="40"/>
      <c r="K30" s="40"/>
      <c r="L30" s="45"/>
      <c r="M30" s="45"/>
      <c r="N30" s="46"/>
    </row>
    <row r="31" spans="1:14" x14ac:dyDescent="0.7">
      <c r="A31" s="34" t="s">
        <v>12</v>
      </c>
      <c r="B31" s="35"/>
      <c r="C31" s="36"/>
      <c r="D31" s="49">
        <v>58212</v>
      </c>
      <c r="E31" s="44"/>
      <c r="F31" s="44"/>
      <c r="G31" s="44"/>
      <c r="H31" s="4" t="s">
        <v>2</v>
      </c>
      <c r="I31" s="39"/>
      <c r="J31" s="40"/>
      <c r="K31" s="40"/>
      <c r="L31" s="45" t="s">
        <v>11</v>
      </c>
      <c r="M31" s="45"/>
      <c r="N31" s="46"/>
    </row>
    <row r="32" spans="1:14" x14ac:dyDescent="0.7">
      <c r="A32" s="34" t="s">
        <v>10</v>
      </c>
      <c r="B32" s="35"/>
      <c r="C32" s="36"/>
      <c r="D32" s="37">
        <v>150000</v>
      </c>
      <c r="E32" s="38"/>
      <c r="F32" s="38"/>
      <c r="G32" s="38"/>
      <c r="H32" s="4" t="s">
        <v>2</v>
      </c>
      <c r="I32" s="39"/>
      <c r="J32" s="40"/>
      <c r="K32" s="40"/>
      <c r="L32" s="47" t="s">
        <v>8</v>
      </c>
      <c r="M32" s="47"/>
      <c r="N32" s="48"/>
    </row>
    <row r="33" spans="1:14" x14ac:dyDescent="0.7">
      <c r="A33" s="34" t="s">
        <v>9</v>
      </c>
      <c r="B33" s="35"/>
      <c r="C33" s="36"/>
      <c r="D33" s="37">
        <v>350000</v>
      </c>
      <c r="E33" s="38"/>
      <c r="F33" s="38"/>
      <c r="G33" s="38"/>
      <c r="H33" s="4" t="s">
        <v>2</v>
      </c>
      <c r="I33" s="39"/>
      <c r="J33" s="40"/>
      <c r="K33" s="40"/>
      <c r="L33" s="45" t="s">
        <v>8</v>
      </c>
      <c r="M33" s="45"/>
      <c r="N33" s="46"/>
    </row>
    <row r="34" spans="1:14" x14ac:dyDescent="0.7">
      <c r="A34" s="34" t="s">
        <v>7</v>
      </c>
      <c r="B34" s="35"/>
      <c r="C34" s="36"/>
      <c r="D34" s="37">
        <v>50000</v>
      </c>
      <c r="E34" s="38"/>
      <c r="F34" s="38"/>
      <c r="G34" s="38"/>
      <c r="H34" s="4" t="s">
        <v>2</v>
      </c>
      <c r="I34" s="39"/>
      <c r="J34" s="40"/>
      <c r="K34" s="40"/>
      <c r="L34" s="41" t="s">
        <v>6</v>
      </c>
      <c r="M34" s="41"/>
      <c r="N34" s="42"/>
    </row>
    <row r="35" spans="1:14" x14ac:dyDescent="0.7">
      <c r="A35" s="34" t="s">
        <v>5</v>
      </c>
      <c r="B35" s="35"/>
      <c r="C35" s="36"/>
      <c r="D35" s="43">
        <v>0</v>
      </c>
      <c r="E35" s="44"/>
      <c r="F35" s="44"/>
      <c r="G35" s="44"/>
      <c r="H35" s="4" t="s">
        <v>2</v>
      </c>
      <c r="I35" s="39"/>
      <c r="J35" s="40"/>
      <c r="K35" s="40"/>
      <c r="L35" s="45"/>
      <c r="M35" s="45"/>
      <c r="N35" s="46"/>
    </row>
    <row r="36" spans="1:14" ht="18" thickBot="1" x14ac:dyDescent="0.75">
      <c r="A36" s="22" t="s">
        <v>4</v>
      </c>
      <c r="B36" s="23"/>
      <c r="C36" s="24"/>
      <c r="D36" s="25">
        <v>0</v>
      </c>
      <c r="E36" s="26"/>
      <c r="F36" s="26"/>
      <c r="G36" s="26"/>
      <c r="H36" s="3" t="s">
        <v>2</v>
      </c>
      <c r="I36" s="27"/>
      <c r="J36" s="28"/>
      <c r="K36" s="28"/>
      <c r="L36" s="29"/>
      <c r="M36" s="29"/>
      <c r="N36" s="30"/>
    </row>
    <row r="37" spans="1:14" ht="18" thickTop="1" x14ac:dyDescent="0.7">
      <c r="A37" s="31" t="s">
        <v>3</v>
      </c>
      <c r="B37" s="32"/>
      <c r="C37" s="33"/>
      <c r="D37" s="106">
        <f>SUM(D24:G36)</f>
        <v>2499452</v>
      </c>
      <c r="E37" s="107"/>
      <c r="F37" s="107"/>
      <c r="G37" s="107"/>
      <c r="H37" s="21" t="s">
        <v>2</v>
      </c>
      <c r="I37" s="31"/>
      <c r="J37" s="32"/>
      <c r="K37" s="32"/>
      <c r="L37" s="32"/>
      <c r="M37" s="32"/>
      <c r="N37" s="33"/>
    </row>
    <row r="38" spans="1:14" x14ac:dyDescent="0.7">
      <c r="A38" s="2" t="s">
        <v>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7">
      <c r="A39" s="2" t="s"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95">
    <mergeCell ref="A37:C37"/>
    <mergeCell ref="D37:G37"/>
    <mergeCell ref="I37:K37"/>
    <mergeCell ref="L37:N37"/>
    <mergeCell ref="A35:C35"/>
    <mergeCell ref="D35:G35"/>
    <mergeCell ref="I35:K35"/>
    <mergeCell ref="L35:N35"/>
    <mergeCell ref="A36:C36"/>
    <mergeCell ref="D36:G36"/>
    <mergeCell ref="I36:K36"/>
    <mergeCell ref="L36:N36"/>
    <mergeCell ref="A33:C33"/>
    <mergeCell ref="D33:G33"/>
    <mergeCell ref="I33:K33"/>
    <mergeCell ref="L33:N33"/>
    <mergeCell ref="A34:C34"/>
    <mergeCell ref="D34:G34"/>
    <mergeCell ref="I34:K34"/>
    <mergeCell ref="L34:N34"/>
    <mergeCell ref="A31:C31"/>
    <mergeCell ref="D31:G31"/>
    <mergeCell ref="I31:K31"/>
    <mergeCell ref="L31:N31"/>
    <mergeCell ref="A32:C32"/>
    <mergeCell ref="D32:G32"/>
    <mergeCell ref="I32:K32"/>
    <mergeCell ref="L32:N32"/>
    <mergeCell ref="A29:C29"/>
    <mergeCell ref="D29:G29"/>
    <mergeCell ref="I29:K29"/>
    <mergeCell ref="L29:N29"/>
    <mergeCell ref="A30:C30"/>
    <mergeCell ref="D30:G30"/>
    <mergeCell ref="I30:K30"/>
    <mergeCell ref="L30:N30"/>
    <mergeCell ref="A27:C27"/>
    <mergeCell ref="D27:G27"/>
    <mergeCell ref="I27:K27"/>
    <mergeCell ref="L27:N27"/>
    <mergeCell ref="A28:C28"/>
    <mergeCell ref="D28:G28"/>
    <mergeCell ref="I28:K28"/>
    <mergeCell ref="L28:N28"/>
    <mergeCell ref="A25:C25"/>
    <mergeCell ref="D25:G25"/>
    <mergeCell ref="I25:K25"/>
    <mergeCell ref="L25:N25"/>
    <mergeCell ref="A26:C26"/>
    <mergeCell ref="D26:G26"/>
    <mergeCell ref="I26:K26"/>
    <mergeCell ref="L26:N26"/>
    <mergeCell ref="A23:C23"/>
    <mergeCell ref="D23:H23"/>
    <mergeCell ref="I23:K23"/>
    <mergeCell ref="L23:N23"/>
    <mergeCell ref="A24:C24"/>
    <mergeCell ref="D24:G24"/>
    <mergeCell ref="I24:K24"/>
    <mergeCell ref="L24:N24"/>
    <mergeCell ref="A19:E19"/>
    <mergeCell ref="F19:J19"/>
    <mergeCell ref="K19:M19"/>
    <mergeCell ref="F20:J20"/>
    <mergeCell ref="D21:E21"/>
    <mergeCell ref="F21:G21"/>
    <mergeCell ref="H21:J21"/>
    <mergeCell ref="L21:N21"/>
    <mergeCell ref="H13:J13"/>
    <mergeCell ref="H14:J14"/>
    <mergeCell ref="H15:J15"/>
    <mergeCell ref="D16:J16"/>
    <mergeCell ref="B18:C18"/>
    <mergeCell ref="F18:J18"/>
    <mergeCell ref="H9:J9"/>
    <mergeCell ref="K9:L10"/>
    <mergeCell ref="M9:N10"/>
    <mergeCell ref="H10:J10"/>
    <mergeCell ref="H11:J11"/>
    <mergeCell ref="H12:J12"/>
    <mergeCell ref="A5:E5"/>
    <mergeCell ref="F5:I5"/>
    <mergeCell ref="A6:N6"/>
    <mergeCell ref="B8:C8"/>
    <mergeCell ref="D8:E8"/>
    <mergeCell ref="F8:G8"/>
    <mergeCell ref="H8:J8"/>
    <mergeCell ref="K8:N8"/>
    <mergeCell ref="A1:N1"/>
    <mergeCell ref="A2:D2"/>
    <mergeCell ref="K2:N2"/>
    <mergeCell ref="A4:E4"/>
    <mergeCell ref="F4:J4"/>
    <mergeCell ref="K4:L4"/>
    <mergeCell ref="M4:N4"/>
  </mergeCells>
  <phoneticPr fontId="2"/>
  <pageMargins left="0.70866141732283472" right="0.11811023622047245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89685-0003-4D66-BDEE-90DC5B5661F6}">
  <sheetPr>
    <pageSetUpPr fitToPage="1"/>
  </sheetPr>
  <dimension ref="A1:N40"/>
  <sheetViews>
    <sheetView tabSelected="1" workbookViewId="0">
      <selection activeCell="D14" sqref="D14"/>
    </sheetView>
  </sheetViews>
  <sheetFormatPr defaultRowHeight="17.649999999999999" x14ac:dyDescent="0.7"/>
  <cols>
    <col min="1" max="1" width="14.875" customWidth="1"/>
    <col min="2" max="2" width="9.75" customWidth="1"/>
    <col min="3" max="3" width="8.125" customWidth="1"/>
    <col min="4" max="4" width="11" customWidth="1"/>
    <col min="6" max="6" width="10.125" customWidth="1"/>
    <col min="11" max="11" width="15.375" bestFit="1" customWidth="1"/>
    <col min="13" max="13" width="11" customWidth="1"/>
  </cols>
  <sheetData>
    <row r="1" spans="1:14" ht="21" x14ac:dyDescent="0.7">
      <c r="A1" s="79" t="s">
        <v>66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x14ac:dyDescent="0.7">
      <c r="A2" s="41"/>
      <c r="B2" s="41"/>
      <c r="C2" s="41"/>
      <c r="D2" s="41"/>
      <c r="E2" s="10" t="s">
        <v>58</v>
      </c>
      <c r="F2" s="1"/>
      <c r="G2" s="1"/>
      <c r="H2" s="1"/>
      <c r="I2" s="1"/>
      <c r="J2" s="1"/>
      <c r="K2" s="80" t="s">
        <v>60</v>
      </c>
      <c r="L2" s="80"/>
      <c r="M2" s="80"/>
      <c r="N2" s="80"/>
    </row>
    <row r="3" spans="1:14" x14ac:dyDescent="0.7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x14ac:dyDescent="0.7">
      <c r="A4" s="52" t="s">
        <v>57</v>
      </c>
      <c r="B4" s="45"/>
      <c r="C4" s="45"/>
      <c r="D4" s="45"/>
      <c r="E4" s="46"/>
      <c r="F4" s="52" t="s">
        <v>56</v>
      </c>
      <c r="G4" s="45"/>
      <c r="H4" s="45"/>
      <c r="I4" s="45"/>
      <c r="J4" s="46"/>
      <c r="K4" s="52" t="s">
        <v>55</v>
      </c>
      <c r="L4" s="46"/>
      <c r="M4" s="52" t="s">
        <v>54</v>
      </c>
      <c r="N4" s="46"/>
    </row>
    <row r="5" spans="1:14" x14ac:dyDescent="0.7">
      <c r="A5" s="52"/>
      <c r="B5" s="45"/>
      <c r="C5" s="45"/>
      <c r="D5" s="45"/>
      <c r="E5" s="46"/>
      <c r="F5" s="65">
        <v>4000</v>
      </c>
      <c r="G5" s="66"/>
      <c r="H5" s="66"/>
      <c r="I5" s="66"/>
      <c r="J5" s="20" t="s">
        <v>33</v>
      </c>
      <c r="K5" s="9">
        <v>350</v>
      </c>
      <c r="L5" s="20" t="s">
        <v>53</v>
      </c>
      <c r="M5" s="15">
        <f>F5+K5</f>
        <v>4350</v>
      </c>
      <c r="N5" s="20" t="s">
        <v>53</v>
      </c>
    </row>
    <row r="6" spans="1:14" x14ac:dyDescent="0.7">
      <c r="A6" s="52" t="s">
        <v>59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6"/>
    </row>
    <row r="7" spans="1:14" x14ac:dyDescent="0.7">
      <c r="A7" s="5" t="s">
        <v>52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x14ac:dyDescent="0.7">
      <c r="A8" s="19" t="s">
        <v>51</v>
      </c>
      <c r="B8" s="52" t="s">
        <v>25</v>
      </c>
      <c r="C8" s="46"/>
      <c r="D8" s="53" t="s">
        <v>50</v>
      </c>
      <c r="E8" s="55"/>
      <c r="F8" s="52" t="s">
        <v>49</v>
      </c>
      <c r="G8" s="46"/>
      <c r="H8" s="52" t="s">
        <v>48</v>
      </c>
      <c r="I8" s="45"/>
      <c r="J8" s="46"/>
      <c r="K8" s="52" t="s">
        <v>47</v>
      </c>
      <c r="L8" s="45"/>
      <c r="M8" s="45"/>
      <c r="N8" s="46"/>
    </row>
    <row r="9" spans="1:14" x14ac:dyDescent="0.7">
      <c r="A9" s="19" t="s">
        <v>46</v>
      </c>
      <c r="B9" s="11">
        <v>550</v>
      </c>
      <c r="C9" s="14" t="s">
        <v>33</v>
      </c>
      <c r="D9" s="16"/>
      <c r="E9" s="17"/>
      <c r="F9" s="16"/>
      <c r="G9" s="17"/>
      <c r="H9" s="67"/>
      <c r="I9" s="68"/>
      <c r="J9" s="69"/>
      <c r="K9" s="70" t="s">
        <v>45</v>
      </c>
      <c r="L9" s="71"/>
      <c r="M9" s="74" t="s">
        <v>44</v>
      </c>
      <c r="N9" s="75"/>
    </row>
    <row r="10" spans="1:14" x14ac:dyDescent="0.7">
      <c r="A10" s="19" t="s">
        <v>43</v>
      </c>
      <c r="B10" s="11"/>
      <c r="C10" s="14" t="s">
        <v>33</v>
      </c>
      <c r="D10" s="16"/>
      <c r="E10" s="17"/>
      <c r="F10" s="16"/>
      <c r="G10" s="17"/>
      <c r="H10" s="67"/>
      <c r="I10" s="68"/>
      <c r="J10" s="69"/>
      <c r="K10" s="72"/>
      <c r="L10" s="73"/>
      <c r="M10" s="76"/>
      <c r="N10" s="77"/>
    </row>
    <row r="11" spans="1:14" x14ac:dyDescent="0.7">
      <c r="A11" s="19" t="s">
        <v>42</v>
      </c>
      <c r="B11" s="18">
        <v>3800</v>
      </c>
      <c r="C11" s="14" t="s">
        <v>33</v>
      </c>
      <c r="D11" s="11">
        <v>35</v>
      </c>
      <c r="E11" s="4" t="s">
        <v>37</v>
      </c>
      <c r="F11" s="97">
        <v>0.625</v>
      </c>
      <c r="G11" s="13" t="s">
        <v>36</v>
      </c>
      <c r="H11" s="78"/>
      <c r="I11" s="63"/>
      <c r="J11" s="64"/>
      <c r="K11" s="8">
        <v>100755</v>
      </c>
      <c r="L11" s="14" t="s">
        <v>2</v>
      </c>
      <c r="M11" s="12"/>
      <c r="N11" s="14" t="s">
        <v>2</v>
      </c>
    </row>
    <row r="12" spans="1:14" x14ac:dyDescent="0.7">
      <c r="A12" s="19" t="s">
        <v>41</v>
      </c>
      <c r="B12" s="11"/>
      <c r="C12" s="14" t="s">
        <v>33</v>
      </c>
      <c r="D12" s="11"/>
      <c r="E12" s="4" t="s">
        <v>37</v>
      </c>
      <c r="F12" s="11"/>
      <c r="G12" s="13" t="s">
        <v>36</v>
      </c>
      <c r="H12" s="62"/>
      <c r="I12" s="63"/>
      <c r="J12" s="64"/>
      <c r="K12" s="8">
        <v>0</v>
      </c>
      <c r="L12" s="14" t="s">
        <v>2</v>
      </c>
      <c r="M12" s="12"/>
      <c r="N12" s="14" t="s">
        <v>2</v>
      </c>
    </row>
    <row r="13" spans="1:14" x14ac:dyDescent="0.7">
      <c r="A13" s="19" t="s">
        <v>40</v>
      </c>
      <c r="B13" s="11"/>
      <c r="C13" s="14"/>
      <c r="D13" s="11"/>
      <c r="E13" s="4" t="s">
        <v>37</v>
      </c>
      <c r="F13" s="11"/>
      <c r="G13" s="13" t="s">
        <v>36</v>
      </c>
      <c r="H13" s="53"/>
      <c r="I13" s="54"/>
      <c r="J13" s="55"/>
      <c r="K13" s="8">
        <v>8500</v>
      </c>
      <c r="L13" s="14" t="s">
        <v>2</v>
      </c>
      <c r="M13" s="12"/>
      <c r="N13" s="14" t="s">
        <v>2</v>
      </c>
    </row>
    <row r="14" spans="1:14" x14ac:dyDescent="0.7">
      <c r="A14" s="19" t="s">
        <v>39</v>
      </c>
      <c r="B14" s="11"/>
      <c r="C14" s="14"/>
      <c r="D14" s="11"/>
      <c r="E14" s="4" t="s">
        <v>37</v>
      </c>
      <c r="F14" s="11"/>
      <c r="G14" s="13" t="s">
        <v>36</v>
      </c>
      <c r="H14" s="53"/>
      <c r="I14" s="54"/>
      <c r="J14" s="55"/>
      <c r="K14" s="8">
        <v>20606</v>
      </c>
      <c r="L14" s="14" t="s">
        <v>2</v>
      </c>
      <c r="M14" s="12"/>
      <c r="N14" s="14" t="s">
        <v>2</v>
      </c>
    </row>
    <row r="15" spans="1:14" x14ac:dyDescent="0.7">
      <c r="A15" s="19" t="s">
        <v>38</v>
      </c>
      <c r="B15" s="11"/>
      <c r="C15" s="14"/>
      <c r="D15" s="11"/>
      <c r="E15" s="4" t="s">
        <v>37</v>
      </c>
      <c r="F15" s="11"/>
      <c r="G15" s="13" t="s">
        <v>36</v>
      </c>
      <c r="H15" s="53"/>
      <c r="I15" s="54"/>
      <c r="J15" s="55"/>
      <c r="K15" s="8">
        <v>9000</v>
      </c>
      <c r="L15" s="14" t="s">
        <v>2</v>
      </c>
      <c r="M15" s="12"/>
      <c r="N15" s="14" t="s">
        <v>2</v>
      </c>
    </row>
    <row r="16" spans="1:14" x14ac:dyDescent="0.7">
      <c r="A16" s="19" t="s">
        <v>35</v>
      </c>
      <c r="B16" s="18">
        <f>SUM(B9:B15)</f>
        <v>4350</v>
      </c>
      <c r="C16" s="14" t="s">
        <v>33</v>
      </c>
      <c r="D16" s="52"/>
      <c r="E16" s="45"/>
      <c r="F16" s="45"/>
      <c r="G16" s="45"/>
      <c r="H16" s="45"/>
      <c r="I16" s="45"/>
      <c r="J16" s="46"/>
      <c r="K16" s="8">
        <f>SUM(K11:K15)</f>
        <v>138861</v>
      </c>
      <c r="L16" s="14" t="s">
        <v>2</v>
      </c>
      <c r="M16" s="12"/>
      <c r="N16" s="14" t="s">
        <v>2</v>
      </c>
    </row>
    <row r="17" spans="1:14" x14ac:dyDescent="0.7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7">
      <c r="A18" s="7" t="s">
        <v>34</v>
      </c>
      <c r="B18" s="56">
        <f>B11</f>
        <v>3800</v>
      </c>
      <c r="C18" s="45"/>
      <c r="D18" s="14" t="s">
        <v>33</v>
      </c>
      <c r="E18" s="1"/>
      <c r="F18" s="53" t="s">
        <v>32</v>
      </c>
      <c r="G18" s="54"/>
      <c r="H18" s="54"/>
      <c r="I18" s="54"/>
      <c r="J18" s="55"/>
      <c r="K18" s="6">
        <f>K11*12+K12*12</f>
        <v>1209060</v>
      </c>
      <c r="L18" s="14" t="s">
        <v>2</v>
      </c>
      <c r="M18" s="12"/>
      <c r="N18" s="14" t="s">
        <v>2</v>
      </c>
    </row>
    <row r="19" spans="1:14" ht="18.75" customHeight="1" x14ac:dyDescent="0.7">
      <c r="A19" s="57" t="s">
        <v>31</v>
      </c>
      <c r="B19" s="57"/>
      <c r="C19" s="57"/>
      <c r="D19" s="57"/>
      <c r="E19" s="58"/>
      <c r="F19" s="59" t="s">
        <v>30</v>
      </c>
      <c r="G19" s="60"/>
      <c r="H19" s="60"/>
      <c r="I19" s="60"/>
      <c r="J19" s="61"/>
      <c r="K19" s="50"/>
      <c r="L19" s="45"/>
      <c r="M19" s="45"/>
      <c r="N19" s="14" t="s">
        <v>2</v>
      </c>
    </row>
    <row r="20" spans="1:14" x14ac:dyDescent="0.7">
      <c r="A20" s="1"/>
      <c r="B20" s="1"/>
      <c r="C20" s="1"/>
      <c r="D20" s="1"/>
      <c r="E20" s="1"/>
      <c r="F20" s="51" t="s">
        <v>29</v>
      </c>
      <c r="G20" s="51"/>
      <c r="H20" s="51"/>
      <c r="I20" s="51"/>
      <c r="J20" s="52"/>
      <c r="K20" s="6">
        <f>K16*12</f>
        <v>1666332</v>
      </c>
      <c r="L20" s="84" t="s">
        <v>28</v>
      </c>
      <c r="M20" s="1"/>
      <c r="N20" s="1"/>
    </row>
    <row r="21" spans="1:14" x14ac:dyDescent="0.7">
      <c r="A21" s="1"/>
      <c r="B21" s="1"/>
      <c r="C21" s="1"/>
      <c r="D21" s="110" t="s">
        <v>67</v>
      </c>
      <c r="E21" s="111"/>
      <c r="F21" s="81" t="s">
        <v>68</v>
      </c>
      <c r="G21" s="82"/>
      <c r="H21" s="87">
        <v>42317514</v>
      </c>
      <c r="I21" s="88"/>
      <c r="J21" s="89"/>
      <c r="K21" s="83" t="s">
        <v>69</v>
      </c>
      <c r="L21" s="87">
        <v>4317514</v>
      </c>
      <c r="M21" s="88"/>
      <c r="N21" s="89"/>
    </row>
    <row r="22" spans="1:14" x14ac:dyDescent="0.7">
      <c r="A22" s="5" t="s">
        <v>27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x14ac:dyDescent="0.7">
      <c r="A23" s="52" t="s">
        <v>26</v>
      </c>
      <c r="B23" s="45"/>
      <c r="C23" s="46"/>
      <c r="D23" s="52" t="s">
        <v>25</v>
      </c>
      <c r="E23" s="45"/>
      <c r="F23" s="45"/>
      <c r="G23" s="45"/>
      <c r="H23" s="46"/>
      <c r="I23" s="52" t="s">
        <v>24</v>
      </c>
      <c r="J23" s="45"/>
      <c r="K23" s="45"/>
      <c r="L23" s="45" t="s">
        <v>23</v>
      </c>
      <c r="M23" s="45"/>
      <c r="N23" s="46"/>
    </row>
    <row r="24" spans="1:14" x14ac:dyDescent="0.7">
      <c r="A24" s="34" t="s">
        <v>22</v>
      </c>
      <c r="B24" s="35"/>
      <c r="C24" s="36"/>
      <c r="D24" s="49">
        <v>10000</v>
      </c>
      <c r="E24" s="44"/>
      <c r="F24" s="44"/>
      <c r="G24" s="44"/>
      <c r="H24" s="4" t="s">
        <v>2</v>
      </c>
      <c r="I24" s="39"/>
      <c r="J24" s="40"/>
      <c r="K24" s="40"/>
      <c r="L24" s="45"/>
      <c r="M24" s="45"/>
      <c r="N24" s="46"/>
    </row>
    <row r="25" spans="1:14" x14ac:dyDescent="0.7">
      <c r="A25" s="34" t="s">
        <v>21</v>
      </c>
      <c r="B25" s="35"/>
      <c r="C25" s="36"/>
      <c r="D25" s="49">
        <v>1386000</v>
      </c>
      <c r="E25" s="44"/>
      <c r="F25" s="44"/>
      <c r="G25" s="44"/>
      <c r="H25" s="4" t="s">
        <v>2</v>
      </c>
      <c r="I25" s="39"/>
      <c r="J25" s="40"/>
      <c r="K25" s="40"/>
      <c r="L25" s="45" t="s">
        <v>20</v>
      </c>
      <c r="M25" s="45"/>
      <c r="N25" s="46"/>
    </row>
    <row r="26" spans="1:14" x14ac:dyDescent="0.7">
      <c r="A26" s="34" t="s">
        <v>19</v>
      </c>
      <c r="B26" s="35"/>
      <c r="C26" s="36"/>
      <c r="D26" s="49">
        <v>55000</v>
      </c>
      <c r="E26" s="44"/>
      <c r="F26" s="44"/>
      <c r="G26" s="44"/>
      <c r="H26" s="4" t="s">
        <v>2</v>
      </c>
      <c r="I26" s="39"/>
      <c r="J26" s="40"/>
      <c r="K26" s="40"/>
      <c r="L26" s="45"/>
      <c r="M26" s="45"/>
      <c r="N26" s="46"/>
    </row>
    <row r="27" spans="1:14" x14ac:dyDescent="0.7">
      <c r="A27" s="34" t="s">
        <v>18</v>
      </c>
      <c r="B27" s="35"/>
      <c r="C27" s="36"/>
      <c r="D27" s="91">
        <v>874000</v>
      </c>
      <c r="E27" s="92"/>
      <c r="F27" s="92"/>
      <c r="G27" s="92"/>
      <c r="H27" s="4" t="s">
        <v>2</v>
      </c>
      <c r="I27" s="39"/>
      <c r="J27" s="40"/>
      <c r="K27" s="40"/>
      <c r="L27" s="45" t="s">
        <v>17</v>
      </c>
      <c r="M27" s="45"/>
      <c r="N27" s="46"/>
    </row>
    <row r="28" spans="1:14" x14ac:dyDescent="0.7">
      <c r="A28" s="34" t="s">
        <v>16</v>
      </c>
      <c r="B28" s="35"/>
      <c r="C28" s="36"/>
      <c r="D28" s="49">
        <v>20200</v>
      </c>
      <c r="E28" s="44"/>
      <c r="F28" s="44"/>
      <c r="G28" s="44"/>
      <c r="H28" s="4" t="s">
        <v>2</v>
      </c>
      <c r="I28" s="39"/>
      <c r="J28" s="40"/>
      <c r="K28" s="40"/>
      <c r="L28" s="45"/>
      <c r="M28" s="45"/>
      <c r="N28" s="46"/>
    </row>
    <row r="29" spans="1:14" x14ac:dyDescent="0.7">
      <c r="A29" s="34" t="s">
        <v>15</v>
      </c>
      <c r="B29" s="35"/>
      <c r="C29" s="36"/>
      <c r="D29" s="49">
        <v>300000</v>
      </c>
      <c r="E29" s="44"/>
      <c r="F29" s="44"/>
      <c r="G29" s="44"/>
      <c r="H29" s="4" t="s">
        <v>2</v>
      </c>
      <c r="I29" s="39"/>
      <c r="J29" s="40"/>
      <c r="K29" s="40"/>
      <c r="L29" s="45" t="s">
        <v>14</v>
      </c>
      <c r="M29" s="45"/>
      <c r="N29" s="46"/>
    </row>
    <row r="30" spans="1:14" x14ac:dyDescent="0.7">
      <c r="A30" s="34" t="s">
        <v>13</v>
      </c>
      <c r="B30" s="35"/>
      <c r="C30" s="36"/>
      <c r="D30" s="49">
        <v>200000</v>
      </c>
      <c r="E30" s="44"/>
      <c r="F30" s="44"/>
      <c r="G30" s="44"/>
      <c r="H30" s="4" t="s">
        <v>2</v>
      </c>
      <c r="I30" s="39"/>
      <c r="J30" s="40"/>
      <c r="K30" s="40"/>
      <c r="L30" s="45"/>
      <c r="M30" s="45"/>
      <c r="N30" s="46"/>
    </row>
    <row r="31" spans="1:14" x14ac:dyDescent="0.7">
      <c r="A31" s="34" t="s">
        <v>12</v>
      </c>
      <c r="B31" s="35"/>
      <c r="C31" s="36"/>
      <c r="D31" s="49">
        <v>58212</v>
      </c>
      <c r="E31" s="44"/>
      <c r="F31" s="44"/>
      <c r="G31" s="44"/>
      <c r="H31" s="4" t="s">
        <v>2</v>
      </c>
      <c r="I31" s="39"/>
      <c r="J31" s="40"/>
      <c r="K31" s="40"/>
      <c r="L31" s="45" t="s">
        <v>11</v>
      </c>
      <c r="M31" s="45"/>
      <c r="N31" s="46"/>
    </row>
    <row r="32" spans="1:14" x14ac:dyDescent="0.7">
      <c r="A32" s="34" t="s">
        <v>10</v>
      </c>
      <c r="B32" s="35"/>
      <c r="C32" s="36"/>
      <c r="D32" s="37">
        <v>150000</v>
      </c>
      <c r="E32" s="38"/>
      <c r="F32" s="38"/>
      <c r="G32" s="38"/>
      <c r="H32" s="4" t="s">
        <v>2</v>
      </c>
      <c r="I32" s="39"/>
      <c r="J32" s="40"/>
      <c r="K32" s="40"/>
      <c r="L32" s="47" t="s">
        <v>8</v>
      </c>
      <c r="M32" s="47"/>
      <c r="N32" s="48"/>
    </row>
    <row r="33" spans="1:14" x14ac:dyDescent="0.7">
      <c r="A33" s="34" t="s">
        <v>9</v>
      </c>
      <c r="B33" s="35"/>
      <c r="C33" s="36"/>
      <c r="D33" s="37">
        <v>350000</v>
      </c>
      <c r="E33" s="38"/>
      <c r="F33" s="38"/>
      <c r="G33" s="38"/>
      <c r="H33" s="4" t="s">
        <v>2</v>
      </c>
      <c r="I33" s="39"/>
      <c r="J33" s="40"/>
      <c r="K33" s="40"/>
      <c r="L33" s="45" t="s">
        <v>8</v>
      </c>
      <c r="M33" s="45"/>
      <c r="N33" s="46"/>
    </row>
    <row r="34" spans="1:14" x14ac:dyDescent="0.7">
      <c r="A34" s="34" t="s">
        <v>7</v>
      </c>
      <c r="B34" s="35"/>
      <c r="C34" s="36"/>
      <c r="D34" s="37">
        <v>50000</v>
      </c>
      <c r="E34" s="38"/>
      <c r="F34" s="38"/>
      <c r="G34" s="38"/>
      <c r="H34" s="4" t="s">
        <v>2</v>
      </c>
      <c r="I34" s="39"/>
      <c r="J34" s="40"/>
      <c r="K34" s="40"/>
      <c r="L34" s="41" t="s">
        <v>6</v>
      </c>
      <c r="M34" s="41"/>
      <c r="N34" s="42"/>
    </row>
    <row r="35" spans="1:14" x14ac:dyDescent="0.7">
      <c r="A35" s="34" t="s">
        <v>5</v>
      </c>
      <c r="B35" s="35"/>
      <c r="C35" s="36"/>
      <c r="D35" s="43">
        <v>0</v>
      </c>
      <c r="E35" s="44"/>
      <c r="F35" s="44"/>
      <c r="G35" s="44"/>
      <c r="H35" s="4" t="s">
        <v>2</v>
      </c>
      <c r="I35" s="39"/>
      <c r="J35" s="40"/>
      <c r="K35" s="40"/>
      <c r="L35" s="45"/>
      <c r="M35" s="45"/>
      <c r="N35" s="46"/>
    </row>
    <row r="36" spans="1:14" ht="18" thickBot="1" x14ac:dyDescent="0.75">
      <c r="A36" s="22" t="s">
        <v>4</v>
      </c>
      <c r="B36" s="23"/>
      <c r="C36" s="24"/>
      <c r="D36" s="25">
        <v>0</v>
      </c>
      <c r="E36" s="26"/>
      <c r="F36" s="26"/>
      <c r="G36" s="26"/>
      <c r="H36" s="3" t="s">
        <v>2</v>
      </c>
      <c r="I36" s="27"/>
      <c r="J36" s="28"/>
      <c r="K36" s="28"/>
      <c r="L36" s="29"/>
      <c r="M36" s="29"/>
      <c r="N36" s="30"/>
    </row>
    <row r="37" spans="1:14" ht="18" thickTop="1" x14ac:dyDescent="0.7">
      <c r="A37" s="31" t="s">
        <v>3</v>
      </c>
      <c r="B37" s="32"/>
      <c r="C37" s="33"/>
      <c r="D37" s="93">
        <f>SUM(D24:G36)</f>
        <v>3453412</v>
      </c>
      <c r="E37" s="94"/>
      <c r="F37" s="94"/>
      <c r="G37" s="94"/>
      <c r="H37" s="21" t="s">
        <v>2</v>
      </c>
      <c r="I37" s="31"/>
      <c r="J37" s="32"/>
      <c r="K37" s="32"/>
      <c r="L37" s="32"/>
      <c r="M37" s="32"/>
      <c r="N37" s="33"/>
    </row>
    <row r="38" spans="1:14" x14ac:dyDescent="0.7">
      <c r="A38" s="2" t="s">
        <v>1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x14ac:dyDescent="0.7">
      <c r="A39" s="2" t="s">
        <v>0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x14ac:dyDescent="0.7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</sheetData>
  <mergeCells count="95">
    <mergeCell ref="A37:C37"/>
    <mergeCell ref="D37:G37"/>
    <mergeCell ref="I37:K37"/>
    <mergeCell ref="L37:N37"/>
    <mergeCell ref="A35:C35"/>
    <mergeCell ref="D35:G35"/>
    <mergeCell ref="I35:K35"/>
    <mergeCell ref="L35:N35"/>
    <mergeCell ref="A36:C36"/>
    <mergeCell ref="D36:G36"/>
    <mergeCell ref="I36:K36"/>
    <mergeCell ref="L36:N36"/>
    <mergeCell ref="A33:C33"/>
    <mergeCell ref="D33:G33"/>
    <mergeCell ref="I33:K33"/>
    <mergeCell ref="L33:N33"/>
    <mergeCell ref="A34:C34"/>
    <mergeCell ref="D34:G34"/>
    <mergeCell ref="I34:K34"/>
    <mergeCell ref="L34:N34"/>
    <mergeCell ref="A31:C31"/>
    <mergeCell ref="D31:G31"/>
    <mergeCell ref="I31:K31"/>
    <mergeCell ref="L31:N31"/>
    <mergeCell ref="A32:C32"/>
    <mergeCell ref="D32:G32"/>
    <mergeCell ref="I32:K32"/>
    <mergeCell ref="L32:N32"/>
    <mergeCell ref="A29:C29"/>
    <mergeCell ref="D29:G29"/>
    <mergeCell ref="I29:K29"/>
    <mergeCell ref="L29:N29"/>
    <mergeCell ref="A30:C30"/>
    <mergeCell ref="D30:G30"/>
    <mergeCell ref="I30:K30"/>
    <mergeCell ref="L30:N30"/>
    <mergeCell ref="A27:C27"/>
    <mergeCell ref="D27:G27"/>
    <mergeCell ref="I27:K27"/>
    <mergeCell ref="L27:N27"/>
    <mergeCell ref="A28:C28"/>
    <mergeCell ref="D28:G28"/>
    <mergeCell ref="I28:K28"/>
    <mergeCell ref="L28:N28"/>
    <mergeCell ref="A25:C25"/>
    <mergeCell ref="D25:G25"/>
    <mergeCell ref="I25:K25"/>
    <mergeCell ref="L25:N25"/>
    <mergeCell ref="A26:C26"/>
    <mergeCell ref="D26:G26"/>
    <mergeCell ref="I26:K26"/>
    <mergeCell ref="L26:N26"/>
    <mergeCell ref="A23:C23"/>
    <mergeCell ref="D23:H23"/>
    <mergeCell ref="I23:K23"/>
    <mergeCell ref="L23:N23"/>
    <mergeCell ref="A24:C24"/>
    <mergeCell ref="D24:G24"/>
    <mergeCell ref="I24:K24"/>
    <mergeCell ref="L24:N24"/>
    <mergeCell ref="A19:E19"/>
    <mergeCell ref="F19:J19"/>
    <mergeCell ref="K19:M19"/>
    <mergeCell ref="F20:J20"/>
    <mergeCell ref="D21:E21"/>
    <mergeCell ref="F21:G21"/>
    <mergeCell ref="H21:J21"/>
    <mergeCell ref="L21:N21"/>
    <mergeCell ref="H13:J13"/>
    <mergeCell ref="H14:J14"/>
    <mergeCell ref="H15:J15"/>
    <mergeCell ref="D16:J16"/>
    <mergeCell ref="B18:C18"/>
    <mergeCell ref="F18:J18"/>
    <mergeCell ref="H9:J9"/>
    <mergeCell ref="K9:L10"/>
    <mergeCell ref="M9:N10"/>
    <mergeCell ref="H10:J10"/>
    <mergeCell ref="H11:J11"/>
    <mergeCell ref="H12:J12"/>
    <mergeCell ref="A5:E5"/>
    <mergeCell ref="F5:I5"/>
    <mergeCell ref="A6:N6"/>
    <mergeCell ref="B8:C8"/>
    <mergeCell ref="D8:E8"/>
    <mergeCell ref="F8:G8"/>
    <mergeCell ref="H8:J8"/>
    <mergeCell ref="K8:N8"/>
    <mergeCell ref="A1:N1"/>
    <mergeCell ref="A2:D2"/>
    <mergeCell ref="K2:N2"/>
    <mergeCell ref="A4:E4"/>
    <mergeCell ref="F4:J4"/>
    <mergeCell ref="K4:L4"/>
    <mergeCell ref="M4:N4"/>
  </mergeCells>
  <phoneticPr fontId="2"/>
  <pageMargins left="0.70866141732283472" right="0.11811023622047245" top="0.7480314960629921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福銀</vt:lpstr>
      <vt:lpstr>肥後０．７５</vt:lpstr>
      <vt:lpstr>肥後０．６２５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高松 一郎</dc:creator>
  <cp:lastModifiedBy>yqrxt</cp:lastModifiedBy>
  <cp:lastPrinted>2021-12-02T05:35:08Z</cp:lastPrinted>
  <dcterms:created xsi:type="dcterms:W3CDTF">2021-11-04T09:41:00Z</dcterms:created>
  <dcterms:modified xsi:type="dcterms:W3CDTF">2021-12-02T05:41:49Z</dcterms:modified>
</cp:coreProperties>
</file>